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947" firstSheet="2" activeTab="7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表" sheetId="26" r:id="rId26"/>
    <sheet name="25政府购买服务表" sheetId="27" r:id="rId2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<sst xmlns="http://schemas.openxmlformats.org/spreadsheetml/2006/main" count="1196" uniqueCount="520">
  <si>
    <t>2025年部门预算公开表</t>
  </si>
  <si>
    <t>单位编码：</t>
  </si>
  <si>
    <t>503001</t>
  </si>
  <si>
    <t>单位名称：</t>
  </si>
  <si>
    <t>南岳区自然资源局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</si>
  <si>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</si>
  <si>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</si>
  <si>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</si>
  <si>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</si>
  <si>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</si>
  <si>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</si>
  <si>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</si>
  <si>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</si>
  <si>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</si>
  <si>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</si>
  <si>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</si>
  <si>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</si>
  <si>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</si>
  <si>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</si>
  <si>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</si>
  <si>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</si>
  <si>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</si>
  <si>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</si>
  <si>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</si>
  <si>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</si>
  <si>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</si>
  <si>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</si>
  <si>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</si>
  <si>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</si>
  <si>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</si>
  <si>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政府采购表</t>
  </si>
  <si>
    <t>政府购买服务表</t>
  </si>
  <si>
    <t>部门公开表01</t>
  </si>
  <si>
    <t>单位：503001_南岳区自然资源局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</si>
  <si>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</si>
  <si>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</si>
  <si>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</si>
  <si>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</si>
  <si>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</si>
  <si>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</si>
  <si>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</si>
  <si>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</si>
  <si>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</si>
  <si>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</si>
  <si>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</si>
  <si>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</si>
  <si>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>工资福利支出</t>
  </si>
  <si>
    <t>一般商品和服务支出</t>
  </si>
  <si>
    <t>对个人和家庭的补助</t>
  </si>
  <si>
    <t>合计</t>
  </si>
  <si>
    <t>按项目管理的工资福利支出</t>
  </si>
  <si>
    <t>按项目管理的商品和服务支出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</si>
  <si>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</si>
  <si>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</si>
  <si>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</si>
  <si>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</si>
  <si>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</si>
  <si>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</si>
  <si>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</si>
  <si>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</si>
  <si>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</si>
  <si>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</si>
  <si>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</si>
  <si>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</si>
  <si>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</si>
  <si>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</si>
  <si>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</si>
  <si>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</si>
  <si>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</si>
  <si>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</si>
  <si>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</si>
  <si>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</si>
  <si>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</si>
  <si>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</si>
  <si>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</si>
  <si>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</si>
  <si>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</si>
  <si>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</si>
  <si>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</si>
  <si>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</si>
  <si>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</si>
  <si>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</si>
  <si>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</si>
  <si>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</si>
  <si>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</si>
  <si>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</si>
  <si>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</si>
  <si>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</si>
  <si>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</si>
  <si>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</si>
  <si>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</si>
  <si>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</si>
  <si>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</si>
  <si>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</si>
  <si>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</si>
  <si>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</si>
  <si>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</si>
  <si>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</si>
  <si>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</si>
  <si>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</si>
  <si>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</si>
  <si>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</si>
  <si>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</si>
  <si>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</si>
  <si>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</si>
  <si>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</si>
  <si>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</si>
  <si>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</si>
  <si>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</si>
  <si>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</si>
  <si>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</si>
  <si>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</si>
  <si>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</si>
  <si>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</si>
  <si>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</si>
  <si>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</si>
  <si>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</si>
  <si>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</si>
  <si>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</si>
  <si>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</si>
  <si>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</si>
  <si>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</si>
  <si>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</si>
  <si>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</si>
  <si>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</si>
  <si>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</si>
  <si>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</si>
  <si>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</si>
  <si>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</si>
  <si>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</si>
  <si>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</si>
  <si>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</si>
  <si>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</si>
  <si>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</si>
  <si>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</si>
  <si>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</si>
  <si>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</si>
  <si>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</si>
  <si>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</si>
  <si>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</si>
  <si>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</si>
  <si>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</si>
  <si>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</si>
  <si>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</si>
  <si>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</si>
  <si>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</si>
  <si>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</si>
  <si>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</si>
  <si>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</si>
  <si>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</si>
  <si>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</si>
  <si>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</si>
  <si>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</si>
  <si>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</si>
  <si>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</si>
  <si>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</si>
  <si>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</si>
  <si>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</si>
  <si>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</si>
  <si>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</si>
  <si>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</si>
  <si>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503</t>
  </si>
  <si>
    <t xml:space="preserve">  503001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</si>
  <si>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</si>
  <si>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</si>
  <si>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</si>
  <si>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</si>
  <si>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</si>
  <si>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</si>
  <si>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</si>
  <si>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</si>
  <si>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</si>
  <si>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</si>
  <si>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</si>
  <si>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</si>
  <si>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</si>
  <si>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</si>
  <si>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05</t>
  </si>
  <si>
    <t xml:space="preserve">  20805</t>
  </si>
  <si>
    <t xml:space="preserve">  行政事业单位养老支出</t>
  </si>
  <si>
    <t>02</t>
  </si>
  <si>
    <t xml:space="preserve">   2080502</t>
  </si>
  <si>
    <t xml:space="preserve">   事业单位离退休</t>
  </si>
  <si>
    <t xml:space="preserve">   2080505</t>
  </si>
  <si>
    <t xml:space="preserve">   机关事业单位基本养老保险缴费支出</t>
  </si>
  <si>
    <t>210</t>
  </si>
  <si>
    <t>卫生健康支出</t>
  </si>
  <si>
    <t>11</t>
  </si>
  <si>
    <t xml:space="preserve">  21011</t>
  </si>
  <si>
    <t xml:space="preserve">  行政事业单位医疗</t>
  </si>
  <si>
    <t xml:space="preserve">   2101102</t>
  </si>
  <si>
    <t xml:space="preserve">   事业单位医疗</t>
  </si>
  <si>
    <t>99</t>
  </si>
  <si>
    <t xml:space="preserve">   2101199</t>
  </si>
  <si>
    <t xml:space="preserve">   其他行政事业单位医疗支出</t>
  </si>
  <si>
    <t>220</t>
  </si>
  <si>
    <t>自然资源海洋气象等支出</t>
  </si>
  <si>
    <t>01</t>
  </si>
  <si>
    <t xml:space="preserve">  22001</t>
  </si>
  <si>
    <t xml:space="preserve">  自然资源事务</t>
  </si>
  <si>
    <t xml:space="preserve">   2200101</t>
  </si>
  <si>
    <t xml:space="preserve">   行政运行</t>
  </si>
  <si>
    <t>221</t>
  </si>
  <si>
    <t>住房保障支出</t>
  </si>
  <si>
    <t xml:space="preserve">  22102</t>
  </si>
  <si>
    <t xml:space="preserve">  住房改革支出</t>
  </si>
  <si>
    <t xml:space="preserve">   2210201</t>
  </si>
  <si>
    <t xml:space="preserve">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</si>
  <si>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</si>
  <si>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</si>
  <si>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</si>
  <si>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</si>
  <si>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</si>
  <si>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</si>
  <si>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</si>
  <si>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</si>
  <si>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</si>
  <si>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</si>
  <si>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</si>
  <si>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</si>
  <si>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</si>
  <si>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</si>
  <si>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</si>
  <si>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</si>
  <si>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</si>
  <si>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南岳区自然资源局</t>
  </si>
  <si>
    <t>部门公开表05</t>
  </si>
  <si>
    <t>总  计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</si>
  <si>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</si>
  <si>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</si>
  <si>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</si>
  <si>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</si>
  <si>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</si>
  <si>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</si>
  <si>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</si>
  <si>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</si>
  <si>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</si>
  <si>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</si>
  <si>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</si>
  <si>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</si>
  <si>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</si>
  <si>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</si>
  <si>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</si>
  <si>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</si>
  <si>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</si>
  <si>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</si>
  <si>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</si>
  <si>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</si>
  <si>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</si>
  <si>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</si>
  <si>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</si>
  <si>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</si>
  <si>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</si>
  <si>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</si>
  <si>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</si>
  <si>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</si>
  <si>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</si>
  <si>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</si>
  <si>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</si>
  <si>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</si>
  <si>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</si>
  <si>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</si>
  <si>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</si>
  <si>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</si>
  <si>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</si>
  <si>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</si>
  <si>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</si>
  <si>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</si>
  <si>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</si>
  <si>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</si>
  <si>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30216</t>
  </si>
  <si>
    <t xml:space="preserve">  培训费</t>
  </si>
  <si>
    <t xml:space="preserve">  30228</t>
  </si>
  <si>
    <t xml:space="preserve">  工会经费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</si>
  <si>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</si>
  <si>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</si>
  <si>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</si>
  <si>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</si>
  <si>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</si>
  <si>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</si>
  <si>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</si>
  <si>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 xml:space="preserve">  30399</t>
  </si>
  <si>
    <t xml:space="preserve">  其他对个人和家庭的补助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</si>
  <si>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</si>
  <si>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</si>
  <si>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</si>
  <si>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</si>
  <si>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</si>
  <si>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</si>
  <si>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 xml:space="preserve">    机关事业单位基本养老保险缴费支出</t>
  </si>
  <si>
    <t xml:space="preserve">    行政运行</t>
  </si>
  <si>
    <t xml:space="preserve">    事业单位医疗</t>
  </si>
  <si>
    <t xml:space="preserve">    其他行政事业单位医疗支出</t>
  </si>
  <si>
    <t xml:space="preserve">    住房公积金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</si>
  <si>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</si>
  <si>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</si>
  <si>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</si>
  <si>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</si>
  <si>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</si>
  <si>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</si>
  <si>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</si>
  <si>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</si>
  <si>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</si>
  <si>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</si>
  <si>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</si>
  <si>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</si>
  <si>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</si>
  <si>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</si>
  <si>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</si>
  <si>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</si>
  <si>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</si>
  <si>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</si>
  <si>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</si>
  <si>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</si>
  <si>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</si>
  <si>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</si>
  <si>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 xml:space="preserve">    事业单位离退休</t>
  </si>
  <si>
    <t xml:space="preserve">    行政运行 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</si>
  <si>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</si>
  <si>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</si>
  <si>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</si>
  <si>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</si>
  <si>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</si>
  <si>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</si>
  <si>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</si>
  <si>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</si>
  <si>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</si>
  <si>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</si>
  <si>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 xml:space="preserve">  行政运行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</si>
  <si>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</si>
  <si>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</si>
  <si>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</si>
  <si>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</si>
  <si>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</si>
  <si>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</si>
  <si>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</si>
  <si>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</si>
  <si>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</si>
  <si>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</si>
  <si>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</si>
  <si>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 xml:space="preserve">     行政运行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</si>
  <si>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</si>
  <si>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</si>
  <si>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</si>
  <si>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</si>
  <si>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</si>
  <si>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</si>
  <si>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</si>
  <si>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</si>
  <si>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</si>
  <si>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</si>
  <si>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</si>
  <si>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</si>
  <si>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</si>
  <si>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</si>
  <si>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</si>
  <si>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</si>
  <si>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</si>
  <si>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</si>
  <si>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</si>
  <si>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</si>
  <si>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</si>
  <si>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</si>
  <si>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</si>
  <si>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</si>
  <si>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</si>
  <si>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</si>
  <si>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</si>
  <si>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</si>
  <si>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</si>
  <si>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</si>
  <si>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</si>
  <si>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</si>
  <si>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</si>
  <si>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</si>
  <si>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</si>
  <si>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</si>
  <si>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</si>
  <si>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</si>
  <si>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</si>
  <si>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</si>
  <si>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</si>
  <si>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</si>
  <si>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</si>
  <si>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</si>
  <si>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</si>
  <si>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</si>
  <si>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</si>
  <si>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</si>
  <si>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</si>
  <si>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</si>
  <si>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</si>
  <si>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</si>
  <si>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</si>
  <si>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部门专项经费</t>
  </si>
  <si>
    <t>部门公开表22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</si>
  <si>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</si>
  <si>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</si>
  <si>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</si>
  <si>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</si>
  <si>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</si>
  <si>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</si>
  <si>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</si>
  <si>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</si>
  <si>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</si>
  <si>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</si>
  <si>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</si>
  <si>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</si>
  <si>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</si>
  <si>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</si>
  <si>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土地报批20万，不动产工本费5万，规划宣传2万，办证2万，公示1万，规委会5万，信息化10万，自然资源执法15万，林业管理10万</t>
  </si>
  <si>
    <t>成本指标</t>
  </si>
  <si>
    <t>经济成本指标</t>
  </si>
  <si>
    <t>项目总成本</t>
  </si>
  <si>
    <t>70</t>
  </si>
  <si>
    <t>万元</t>
  </si>
  <si>
    <t>=</t>
  </si>
  <si>
    <t>社会成本指标</t>
  </si>
  <si>
    <t>00</t>
  </si>
  <si>
    <t/>
  </si>
  <si>
    <t>定性</t>
  </si>
  <si>
    <t>生态环境成本指标</t>
  </si>
  <si>
    <t>0</t>
  </si>
  <si>
    <t>产出指标</t>
  </si>
  <si>
    <t>数量指标</t>
  </si>
  <si>
    <t>小项目数量</t>
  </si>
  <si>
    <t>9</t>
  </si>
  <si>
    <t>个</t>
  </si>
  <si>
    <t>质量指标</t>
  </si>
  <si>
    <t>000</t>
  </si>
  <si>
    <t>时效指标</t>
  </si>
  <si>
    <t>完成时间</t>
  </si>
  <si>
    <t>2025</t>
  </si>
  <si>
    <t>年</t>
  </si>
  <si>
    <t xml:space="preserve">效益指标 </t>
  </si>
  <si>
    <t>经济效益指标</t>
  </si>
  <si>
    <t>社会效益指标</t>
  </si>
  <si>
    <t>生态效益指标</t>
  </si>
  <si>
    <t>可持续影响指标</t>
  </si>
  <si>
    <t>可持续影响</t>
  </si>
  <si>
    <t>明显</t>
  </si>
  <si>
    <t>满意度指标</t>
  </si>
  <si>
    <t>服务对象满意度指标</t>
  </si>
  <si>
    <t>受益群众满意度</t>
  </si>
  <si>
    <t>90</t>
  </si>
  <si>
    <t>%</t>
  </si>
  <si>
    <t>≥</t>
  </si>
  <si>
    <t>部门公开表23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</si>
  <si>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</si>
  <si>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</si>
  <si>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</si>
  <si>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</si>
  <si>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</si>
  <si>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</si>
  <si>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</si>
  <si>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</si>
  <si>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</si>
  <si>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</si>
  <si>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</si>
  <si>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、依法履行全民所有土地、矿产、森林、草原、湿地、水等自然资源资产所有者职责和国土空间用途管制、城乡规划管理职责。2、负责自然资源调查监测评价。3、负责自然资源统一确权登记工作。4、负责自然资源和资产有偿使用工作。5、负责自然资源的合理开发利用。6、负责地质灾害预防和治理。7、负责测绘地理信息管理工作。8、查处自然资源开发利用、国土空间规划、城乡规划及测绘重大违法案件。指导全区国有土地上房屋征收和补偿工作。9、全区林业及其生态保护修复的监督管理。10、林业生态保护修复和造林绿化工作。11森林、湿地资源的监督管理。12、监督管理石漠化防治工作。13、自然遗产、风景名胜区和地质公园保护发展监督管理。13、陆生野生动植物资源的监督管理。14、监督管理各类自然保护地。15、推进林业改革相关工作。16、组织、指导全区林业产业发展工作、负责森林防火工作。17、负责林业资金和国有资产监督管理。18、负责自然资源与林业领域科技创新发展和人才培养规划、林业教育和外事工作。19、贯彻执行《湖南省南岳衡山风景名胜区保护条例》，参与《南岳衡山风景名胜区总体规划》的监督实施。20、协助做好全区风景名胜资源保护管理考核工作，协调相关部门切实保护好风景区内的山形地貌、自然风貌、水体、古树名木、珍稀动植物，维护生态平衡。21、负责全区风景名胜资源的现状调查、核实、评估和建档，提出综合性保护管理意见，落实保护管理措施。参与风景名区之间的信息交流和专题调研。22、负责全区风景名胜资源保护管理的法制宣传教育工作。23、组织协调、申报世界文化与自然遗产工作。24、协助做好全区风景名胜资源保护补偿费的审核、管理和发放工作。25、参与风景名胜区内建设项目和村居民建房的选址、定点规划方案的审查及竣工验收的事务性工作。26、本行业、领域的应急管理工作，对本行业、领域的安全生产工作实施监督管理。</t>
  </si>
  <si>
    <t>2025年预算总额</t>
  </si>
  <si>
    <t>1378</t>
  </si>
  <si>
    <t>依法划定城镇开发边界</t>
  </si>
  <si>
    <t>10.07</t>
  </si>
  <si>
    <t>公里</t>
  </si>
  <si>
    <t>完成专项项目的正常实施</t>
  </si>
  <si>
    <t>10</t>
  </si>
  <si>
    <t>土地储备入库</t>
  </si>
  <si>
    <t>258</t>
  </si>
  <si>
    <t>恢复耕地、占补平衡</t>
  </si>
  <si>
    <t>200</t>
  </si>
  <si>
    <t>中幼林抚育</t>
  </si>
  <si>
    <t>800</t>
  </si>
  <si>
    <t>森林蓄积量</t>
  </si>
  <si>
    <t>1045206</t>
  </si>
  <si>
    <t>国土绿化试点项目实现绿化面积</t>
  </si>
  <si>
    <t>各项目完成质量</t>
  </si>
  <si>
    <t>95</t>
  </si>
  <si>
    <t>实现土地收入</t>
  </si>
  <si>
    <t>1.8</t>
  </si>
  <si>
    <t>亿</t>
  </si>
  <si>
    <t>风景名胜资源得到有效保护，无破坏行为。</t>
  </si>
  <si>
    <t>100</t>
  </si>
  <si>
    <t>全区生态环境建设水平</t>
  </si>
  <si>
    <t>提高</t>
  </si>
  <si>
    <t>保持森林火灾率为零，建设绿色南岳</t>
  </si>
  <si>
    <t>长期保持</t>
  </si>
  <si>
    <t>社会群众满意度</t>
  </si>
  <si>
    <t>部门公开表24</t>
  </si>
  <si>
    <t>政府采购预算表</t>
  </si>
  <si>
    <t>项目名称</t>
  </si>
  <si>
    <t>采购品目编码</t>
  </si>
  <si>
    <t>采购品目</t>
  </si>
  <si>
    <t>经济科目</t>
  </si>
  <si>
    <t>起始时间</t>
  </si>
  <si>
    <t xml:space="preserve">采购数量 </t>
  </si>
  <si>
    <t>采购项目总投资</t>
  </si>
  <si>
    <t>其中：当年预算安排金额</t>
  </si>
  <si>
    <t>一般公共预算拨款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</si>
  <si>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</si>
  <si>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</si>
  <si>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</si>
  <si>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</si>
  <si>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>注:如本表格为空，则表示年度未安排此项目。</t>
  </si>
  <si>
    <t>部门公开表25</t>
  </si>
  <si>
    <t>政府购买服务支出预算表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</si>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</sst>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6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8"/>
      <name val="SimSun"/>
      <charset val="134"/>
    </font>
    <font>
      <b/>
      <sz val="16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7"/>
      <name val="SimSun"/>
      <charset val="134"/>
    </font>
    <font>
      <b/>
      <sz val="17"/>
      <name val="SimSun"/>
      <charset val="134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3" borderId="11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4" applyNumberFormat="0" applyAlignment="0" applyProtection="0">
      <alignment vertical="center"/>
    </xf>
    <xf numFmtId="0" fontId="26" fillId="5" borderId="15" applyNumberFormat="0" applyAlignment="0" applyProtection="0">
      <alignment vertical="center"/>
    </xf>
    <xf numFmtId="0" fontId="27" fillId="5" borderId="14" applyNumberFormat="0" applyAlignment="0" applyProtection="0">
      <alignment vertical="center"/>
    </xf>
    <xf numFmtId="0" fontId="28" fillId="6" borderId="16" applyNumberFormat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82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vertical="center" wrapText="1"/>
    </xf>
    <xf numFmtId="4" fontId="9" fillId="0" borderId="4" xfId="0" applyNumberFormat="1" applyFont="1" applyBorder="1" applyAlignment="1">
      <alignment vertical="center" wrapText="1"/>
    </xf>
    <xf numFmtId="0" fontId="0" fillId="0" borderId="4" xfId="0" applyFont="1" applyBorder="1">
      <alignment vertical="center"/>
    </xf>
    <xf numFmtId="4" fontId="8" fillId="0" borderId="3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0" fontId="0" fillId="0" borderId="5" xfId="0" applyFont="1" applyBorder="1">
      <alignment vertical="center"/>
    </xf>
    <xf numFmtId="4" fontId="9" fillId="0" borderId="6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vertical="center" wrapText="1"/>
    </xf>
    <xf numFmtId="0" fontId="11" fillId="0" borderId="0" xfId="0" applyFo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176" fontId="9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right" vertical="center" wrapText="1"/>
    </xf>
    <xf numFmtId="0" fontId="12" fillId="0" borderId="0" xfId="0" applyFont="1">
      <alignment vertical="center"/>
    </xf>
    <xf numFmtId="49" fontId="9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1" fillId="0" borderId="7" xfId="0" applyFont="1" applyBorder="1">
      <alignment vertical="center"/>
    </xf>
    <xf numFmtId="0" fontId="11" fillId="0" borderId="8" xfId="0" applyFont="1" applyBorder="1">
      <alignment vertical="center"/>
    </xf>
    <xf numFmtId="0" fontId="12" fillId="0" borderId="9" xfId="0" applyFont="1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10" xfId="0" applyFont="1" applyBorder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 wrapText="1"/>
    </xf>
    <xf numFmtId="49" fontId="9" fillId="0" borderId="1" xfId="0" applyNumberFormat="1" applyFont="1" applyBorder="1" applyAlignment="1" quotePrefix="1">
      <alignment horizontal="center" vertical="center" wrapText="1"/>
    </xf>
    <xf numFmtId="49" fontId="8" fillId="0" borderId="1" xfId="0" applyNumberFormat="1" applyFont="1" applyBorder="1" applyAlignment="1" quotePrefix="1">
      <alignment horizontal="center" vertical="center" wrapText="1"/>
    </xf>
    <xf numFmtId="0" fontId="8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theme" Target="theme/theme1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F14" sqref="F14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79" t="s">
        <v>0</v>
      </c>
      <c r="B1" s="79"/>
      <c r="C1" s="79"/>
      <c r="D1" s="79"/>
      <c r="E1" s="79"/>
      <c r="F1" s="79"/>
      <c r="G1" s="79"/>
      <c r="H1" s="79"/>
      <c r="I1" s="79"/>
    </row>
    <row r="2" ht="23.25" customHeight="1" spans="1:9">
      <c r="A2" s="27"/>
      <c r="B2" s="27"/>
      <c r="C2" s="27"/>
      <c r="D2" s="27"/>
      <c r="E2" s="27"/>
      <c r="F2" s="27"/>
      <c r="G2" s="27"/>
      <c r="H2" s="27"/>
      <c r="I2" s="27"/>
    </row>
    <row r="3" ht="21.6" customHeight="1" spans="1:9">
      <c r="A3" s="27"/>
      <c r="B3" s="27"/>
      <c r="C3" s="27"/>
      <c r="D3" s="27"/>
      <c r="E3" s="27"/>
      <c r="F3" s="27"/>
      <c r="G3" s="27"/>
      <c r="H3" s="27"/>
      <c r="I3" s="27"/>
    </row>
    <row r="4" ht="39.6" customHeight="1" spans="1:9">
      <c r="A4" s="80"/>
      <c r="B4" s="81"/>
      <c r="C4" s="15"/>
      <c r="D4" s="80" t="s">
        <v>1</v>
      </c>
      <c r="E4" s="81" t="s">
        <v>2</v>
      </c>
      <c r="F4" s="81"/>
      <c r="G4" s="81"/>
      <c r="H4" s="81"/>
      <c r="I4" s="15"/>
    </row>
    <row r="5" ht="54.4" customHeight="1" spans="1:9">
      <c r="A5" s="80"/>
      <c r="B5" s="81"/>
      <c r="C5" s="15"/>
      <c r="D5" s="80" t="s">
        <v>3</v>
      </c>
      <c r="E5" s="81" t="s">
        <v>4</v>
      </c>
      <c r="F5" s="81"/>
      <c r="G5" s="81"/>
      <c r="H5" s="81"/>
      <c r="I5" s="15"/>
    </row>
    <row r="6" ht="16.35" customHeight="1"/>
    <row r="7" ht="16.35" customHeight="1"/>
    <row r="8" ht="16.35" customHeight="1" spans="4:4">
      <c r="D8" s="15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pane ySplit="5" topLeftCell="A6" activePane="bottomLeft" state="frozen"/>
      <selection/>
      <selection pane="bottomLeft" activeCell="H11" sqref="H11"/>
    </sheetView>
  </sheetViews>
  <sheetFormatPr defaultColWidth="10" defaultRowHeight="13.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8.95" customHeight="1" spans="1:5">
      <c r="A1" s="15"/>
      <c r="B1" s="15"/>
      <c r="C1" s="15"/>
      <c r="D1" s="15"/>
      <c r="E1" s="32" t="s">
        <v>248</v>
      </c>
    </row>
    <row r="2" ht="40.5" customHeight="1" spans="1:5">
      <c r="A2" s="33" t="s">
        <v>14</v>
      </c>
      <c r="B2" s="33"/>
      <c r="C2" s="33"/>
      <c r="D2" s="33"/>
      <c r="E2" s="33"/>
    </row>
    <row r="3" ht="20.65" customHeight="1" spans="1:5">
      <c r="A3" s="59" t="s">
        <v>33</v>
      </c>
      <c r="B3" s="59"/>
      <c r="C3" s="59"/>
      <c r="D3" s="59"/>
      <c r="E3" s="60" t="s">
        <v>249</v>
      </c>
    </row>
    <row r="4" ht="38.85" customHeight="1" spans="1:5">
      <c r="A4" s="18" t="s">
        <v>250</v>
      </c>
      <c r="B4" s="18"/>
      <c r="C4" s="18" t="s">
        <v>251</v>
      </c>
      <c r="D4" s="18"/>
      <c r="E4" s="18"/>
    </row>
    <row r="5" ht="22.9" customHeight="1" spans="1:5">
      <c r="A5" s="18" t="s">
        <v>252</v>
      </c>
      <c r="B5" s="18" t="s">
        <v>166</v>
      </c>
      <c r="C5" s="18" t="s">
        <v>49</v>
      </c>
      <c r="D5" s="18" t="s">
        <v>245</v>
      </c>
      <c r="E5" s="18" t="s">
        <v>246</v>
      </c>
    </row>
    <row r="6" ht="26.45" customHeight="1" spans="1:5">
      <c r="A6" s="28" t="s">
        <v>253</v>
      </c>
      <c r="B6" s="28" t="s">
        <v>46</v>
      </c>
      <c r="C6" s="61">
        <v>1010.443296</v>
      </c>
      <c r="D6" s="61">
        <v>1010.443296</v>
      </c>
      <c r="E6" s="61"/>
    </row>
    <row r="7" s="58" customFormat="1" ht="26.45" customHeight="1" spans="1:5">
      <c r="A7" s="62" t="s">
        <v>254</v>
      </c>
      <c r="B7" s="62" t="s">
        <v>255</v>
      </c>
      <c r="C7" s="63">
        <v>399.3564</v>
      </c>
      <c r="D7" s="63">
        <v>399.3564</v>
      </c>
      <c r="E7" s="63"/>
    </row>
    <row r="8" s="58" customFormat="1" ht="26.45" customHeight="1" spans="1:5">
      <c r="A8" s="62" t="s">
        <v>256</v>
      </c>
      <c r="B8" s="62" t="s">
        <v>257</v>
      </c>
      <c r="C8" s="63">
        <v>196.1264</v>
      </c>
      <c r="D8" s="63">
        <v>196.1264</v>
      </c>
      <c r="E8" s="63"/>
    </row>
    <row r="9" s="58" customFormat="1" ht="26.45" customHeight="1" spans="1:5">
      <c r="A9" s="62" t="s">
        <v>258</v>
      </c>
      <c r="B9" s="62" t="s">
        <v>259</v>
      </c>
      <c r="C9" s="63">
        <v>140.0976</v>
      </c>
      <c r="D9" s="63">
        <v>140.0976</v>
      </c>
      <c r="E9" s="63"/>
    </row>
    <row r="10" s="58" customFormat="1" ht="26.45" customHeight="1" spans="1:5">
      <c r="A10" s="62" t="s">
        <v>260</v>
      </c>
      <c r="B10" s="62" t="s">
        <v>261</v>
      </c>
      <c r="C10" s="63">
        <v>120.255184</v>
      </c>
      <c r="D10" s="63">
        <v>120.255184</v>
      </c>
      <c r="E10" s="63"/>
    </row>
    <row r="11" s="58" customFormat="1" ht="26.45" customHeight="1" spans="1:5">
      <c r="A11" s="62" t="s">
        <v>262</v>
      </c>
      <c r="B11" s="62" t="s">
        <v>263</v>
      </c>
      <c r="C11" s="63">
        <v>56.531232</v>
      </c>
      <c r="D11" s="63">
        <v>56.531232</v>
      </c>
      <c r="E11" s="63"/>
    </row>
    <row r="12" s="58" customFormat="1" ht="26.45" customHeight="1" spans="1:5">
      <c r="A12" s="62" t="s">
        <v>264</v>
      </c>
      <c r="B12" s="62" t="s">
        <v>265</v>
      </c>
      <c r="C12" s="63">
        <v>4.315632</v>
      </c>
      <c r="D12" s="63">
        <v>4.315632</v>
      </c>
      <c r="E12" s="63"/>
    </row>
    <row r="13" s="58" customFormat="1" ht="26.45" customHeight="1" spans="1:5">
      <c r="A13" s="62" t="s">
        <v>266</v>
      </c>
      <c r="B13" s="62" t="s">
        <v>267</v>
      </c>
      <c r="C13" s="63">
        <v>93.760848</v>
      </c>
      <c r="D13" s="63">
        <v>93.760848</v>
      </c>
      <c r="E13" s="63"/>
    </row>
    <row r="14" ht="26.45" customHeight="1" spans="1:5">
      <c r="A14" s="28" t="s">
        <v>268</v>
      </c>
      <c r="B14" s="28" t="s">
        <v>269</v>
      </c>
      <c r="C14" s="61">
        <v>245.81594</v>
      </c>
      <c r="D14" s="61"/>
      <c r="E14" s="61">
        <v>245.81594</v>
      </c>
    </row>
    <row r="15" s="58" customFormat="1" ht="26.45" customHeight="1" spans="1:5">
      <c r="A15" s="62" t="s">
        <v>270</v>
      </c>
      <c r="B15" s="62" t="s">
        <v>271</v>
      </c>
      <c r="C15" s="63">
        <v>16.18362</v>
      </c>
      <c r="D15" s="63"/>
      <c r="E15" s="63">
        <v>16.18362</v>
      </c>
    </row>
    <row r="16" s="58" customFormat="1" ht="26.45" customHeight="1" spans="1:5">
      <c r="A16" s="62" t="s">
        <v>272</v>
      </c>
      <c r="B16" s="62" t="s">
        <v>273</v>
      </c>
      <c r="C16" s="63">
        <v>32.36724</v>
      </c>
      <c r="D16" s="63"/>
      <c r="E16" s="63">
        <v>32.36724</v>
      </c>
    </row>
    <row r="17" s="58" customFormat="1" ht="26.45" customHeight="1" spans="1:5">
      <c r="A17" s="62" t="s">
        <v>274</v>
      </c>
      <c r="B17" s="62" t="s">
        <v>275</v>
      </c>
      <c r="C17" s="63">
        <v>25</v>
      </c>
      <c r="D17" s="63"/>
      <c r="E17" s="63">
        <v>25</v>
      </c>
    </row>
    <row r="18" s="58" customFormat="1" ht="26.45" customHeight="1" spans="1:5">
      <c r="A18" s="62" t="s">
        <v>276</v>
      </c>
      <c r="B18" s="62" t="s">
        <v>277</v>
      </c>
      <c r="C18" s="63">
        <v>55.236</v>
      </c>
      <c r="D18" s="63"/>
      <c r="E18" s="63">
        <v>55.236</v>
      </c>
    </row>
    <row r="19" s="58" customFormat="1" ht="26.45" customHeight="1" spans="1:5">
      <c r="A19" s="62" t="s">
        <v>278</v>
      </c>
      <c r="B19" s="62" t="s">
        <v>279</v>
      </c>
      <c r="C19" s="63">
        <v>117.02908</v>
      </c>
      <c r="D19" s="63"/>
      <c r="E19" s="63">
        <v>117.02908</v>
      </c>
    </row>
    <row r="20" ht="26.45" customHeight="1" spans="1:5">
      <c r="A20" s="28" t="s">
        <v>280</v>
      </c>
      <c r="B20" s="28" t="s">
        <v>48</v>
      </c>
      <c r="C20" s="61">
        <v>52.5588</v>
      </c>
      <c r="D20" s="61">
        <v>52.5588</v>
      </c>
      <c r="E20" s="61"/>
    </row>
    <row r="21" s="58" customFormat="1" ht="26.45" customHeight="1" spans="1:5">
      <c r="A21" s="62" t="s">
        <v>281</v>
      </c>
      <c r="B21" s="62" t="s">
        <v>282</v>
      </c>
      <c r="C21" s="63">
        <v>52.5588</v>
      </c>
      <c r="D21" s="63">
        <v>52.5588</v>
      </c>
      <c r="E21" s="63"/>
    </row>
    <row r="22" ht="22.9" customHeight="1" spans="1:5">
      <c r="A22" s="34" t="s">
        <v>49</v>
      </c>
      <c r="B22" s="34"/>
      <c r="C22" s="61">
        <f>D22+E22</f>
        <v>1308.818036</v>
      </c>
      <c r="D22" s="61">
        <f>D6+D20</f>
        <v>1063.002096</v>
      </c>
      <c r="E22" s="61">
        <f>E14</f>
        <v>245.81594</v>
      </c>
    </row>
    <row r="23" ht="16.35" customHeight="1" spans="1:5">
      <c r="A23" s="21" t="s">
        <v>247</v>
      </c>
      <c r="B23" s="21"/>
      <c r="C23" s="21"/>
      <c r="D23" s="21"/>
      <c r="E23" s="21"/>
    </row>
  </sheetData>
  <mergeCells count="6">
    <mergeCell ref="A2:E2"/>
    <mergeCell ref="A3:D3"/>
    <mergeCell ref="A4:B4"/>
    <mergeCell ref="C4:E4"/>
    <mergeCell ref="A22:B22"/>
    <mergeCell ref="A23:B23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E10" sqref="E10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6.35" customHeight="1" spans="1:14">
      <c r="A1" s="15"/>
      <c r="M1" s="32" t="s">
        <v>283</v>
      </c>
      <c r="N1" s="32"/>
    </row>
    <row r="2" ht="44.85" customHeight="1" spans="1:14">
      <c r="A2" s="33" t="s">
        <v>15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ht="20.65" customHeight="1" spans="1:14">
      <c r="A3" s="27" t="s">
        <v>33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5" t="s">
        <v>34</v>
      </c>
      <c r="N3" s="25"/>
    </row>
    <row r="4" ht="42.2" customHeight="1" spans="1:14">
      <c r="A4" s="18" t="s">
        <v>164</v>
      </c>
      <c r="B4" s="18"/>
      <c r="C4" s="18"/>
      <c r="D4" s="18" t="s">
        <v>209</v>
      </c>
      <c r="E4" s="18" t="s">
        <v>210</v>
      </c>
      <c r="F4" s="18" t="s">
        <v>227</v>
      </c>
      <c r="G4" s="18" t="s">
        <v>212</v>
      </c>
      <c r="H4" s="18"/>
      <c r="I4" s="18"/>
      <c r="J4" s="18"/>
      <c r="K4" s="18"/>
      <c r="L4" s="18" t="s">
        <v>216</v>
      </c>
      <c r="M4" s="18"/>
      <c r="N4" s="18"/>
    </row>
    <row r="5" ht="39.6" customHeight="1" spans="1:14">
      <c r="A5" s="18" t="s">
        <v>172</v>
      </c>
      <c r="B5" s="18" t="s">
        <v>173</v>
      </c>
      <c r="C5" s="18" t="s">
        <v>174</v>
      </c>
      <c r="D5" s="18"/>
      <c r="E5" s="18"/>
      <c r="F5" s="18"/>
      <c r="G5" s="18" t="s">
        <v>49</v>
      </c>
      <c r="H5" s="18" t="s">
        <v>284</v>
      </c>
      <c r="I5" s="18" t="s">
        <v>285</v>
      </c>
      <c r="J5" s="18" t="s">
        <v>286</v>
      </c>
      <c r="K5" s="18" t="s">
        <v>287</v>
      </c>
      <c r="L5" s="18" t="s">
        <v>49</v>
      </c>
      <c r="M5" s="18" t="s">
        <v>46</v>
      </c>
      <c r="N5" s="18" t="s">
        <v>288</v>
      </c>
    </row>
    <row r="6" ht="22.9" customHeight="1" spans="1:14">
      <c r="A6" s="30"/>
      <c r="B6" s="30"/>
      <c r="C6" s="30"/>
      <c r="D6" s="30"/>
      <c r="E6" s="30" t="s">
        <v>49</v>
      </c>
      <c r="F6" s="43">
        <v>1010.443296</v>
      </c>
      <c r="G6" s="43"/>
      <c r="H6" s="43"/>
      <c r="I6" s="43"/>
      <c r="J6" s="43"/>
      <c r="K6" s="43"/>
      <c r="L6" s="43"/>
      <c r="M6" s="43"/>
      <c r="N6" s="43"/>
    </row>
    <row r="7" ht="22.9" customHeight="1" spans="1:14">
      <c r="A7" s="30"/>
      <c r="B7" s="30"/>
      <c r="C7" s="30"/>
      <c r="D7" s="28">
        <v>503</v>
      </c>
      <c r="E7" s="28" t="s">
        <v>4</v>
      </c>
      <c r="F7" s="43">
        <v>1010.443296</v>
      </c>
      <c r="G7" s="43"/>
      <c r="H7" s="43"/>
      <c r="I7" s="43"/>
      <c r="J7" s="43"/>
      <c r="K7" s="43"/>
      <c r="L7" s="43"/>
      <c r="M7" s="43"/>
      <c r="N7" s="43"/>
    </row>
    <row r="8" ht="22.9" customHeight="1" spans="1:14">
      <c r="A8" s="30"/>
      <c r="B8" s="30"/>
      <c r="C8" s="30"/>
      <c r="D8" s="36">
        <v>503001</v>
      </c>
      <c r="E8" s="36" t="s">
        <v>4</v>
      </c>
      <c r="F8" s="43">
        <v>1010.443296</v>
      </c>
      <c r="G8" s="43"/>
      <c r="H8" s="43"/>
      <c r="I8" s="43"/>
      <c r="J8" s="43"/>
      <c r="K8" s="43"/>
      <c r="L8" s="43"/>
      <c r="M8" s="43"/>
      <c r="N8" s="43"/>
    </row>
    <row r="9" ht="22.9" customHeight="1" spans="1:14">
      <c r="A9" s="39" t="s">
        <v>175</v>
      </c>
      <c r="B9" s="39" t="s">
        <v>177</v>
      </c>
      <c r="C9" s="39" t="s">
        <v>177</v>
      </c>
      <c r="D9" s="35">
        <v>503001</v>
      </c>
      <c r="E9" s="19" t="s">
        <v>289</v>
      </c>
      <c r="F9" s="20">
        <f>SUM(G9:N9)</f>
        <v>120.255184</v>
      </c>
      <c r="G9" s="20"/>
      <c r="H9" s="37"/>
      <c r="I9" s="37">
        <v>120.255184</v>
      </c>
      <c r="J9" s="37"/>
      <c r="K9" s="37"/>
      <c r="L9" s="20"/>
      <c r="M9" s="37"/>
      <c r="N9" s="37"/>
    </row>
    <row r="10" ht="22.9" customHeight="1" spans="1:14">
      <c r="A10" s="39">
        <v>220</v>
      </c>
      <c r="B10" s="39" t="s">
        <v>197</v>
      </c>
      <c r="C10" s="39" t="s">
        <v>197</v>
      </c>
      <c r="D10" s="35">
        <v>503001</v>
      </c>
      <c r="E10" s="19" t="s">
        <v>290</v>
      </c>
      <c r="F10" s="20">
        <f t="shared" ref="F10:F13" si="0">SUM(G10:N10)</f>
        <v>735.5804</v>
      </c>
      <c r="G10" s="20"/>
      <c r="H10" s="37">
        <v>735.5804</v>
      </c>
      <c r="I10" s="37"/>
      <c r="J10" s="37"/>
      <c r="K10" s="37"/>
      <c r="L10" s="20"/>
      <c r="M10" s="37"/>
      <c r="N10" s="37"/>
    </row>
    <row r="11" ht="22.9" customHeight="1" spans="1:14">
      <c r="A11" s="39" t="s">
        <v>185</v>
      </c>
      <c r="B11" s="39" t="s">
        <v>187</v>
      </c>
      <c r="C11" s="39" t="s">
        <v>180</v>
      </c>
      <c r="D11" s="35">
        <v>503001</v>
      </c>
      <c r="E11" s="19" t="s">
        <v>291</v>
      </c>
      <c r="F11" s="20">
        <f t="shared" si="0"/>
        <v>4.315632</v>
      </c>
      <c r="G11" s="20"/>
      <c r="H11" s="37"/>
      <c r="I11" s="37">
        <v>4.315632</v>
      </c>
      <c r="J11" s="37"/>
      <c r="K11" s="37"/>
      <c r="L11" s="20"/>
      <c r="M11" s="37"/>
      <c r="N11" s="37"/>
    </row>
    <row r="12" ht="22.9" customHeight="1" spans="1:14">
      <c r="A12" s="39" t="s">
        <v>185</v>
      </c>
      <c r="B12" s="39" t="s">
        <v>187</v>
      </c>
      <c r="C12" s="39" t="s">
        <v>192</v>
      </c>
      <c r="D12" s="35">
        <v>503001</v>
      </c>
      <c r="E12" s="19" t="s">
        <v>292</v>
      </c>
      <c r="F12" s="20">
        <f t="shared" si="0"/>
        <v>56.531232</v>
      </c>
      <c r="G12" s="20"/>
      <c r="H12" s="37"/>
      <c r="I12" s="37">
        <v>56.531232</v>
      </c>
      <c r="J12" s="37"/>
      <c r="K12" s="37"/>
      <c r="L12" s="20"/>
      <c r="M12" s="37"/>
      <c r="N12" s="37"/>
    </row>
    <row r="13" ht="22.9" customHeight="1" spans="1:14">
      <c r="A13" s="39" t="s">
        <v>202</v>
      </c>
      <c r="B13" s="39" t="s">
        <v>180</v>
      </c>
      <c r="C13" s="39" t="s">
        <v>197</v>
      </c>
      <c r="D13" s="35">
        <v>503001</v>
      </c>
      <c r="E13" s="19" t="s">
        <v>293</v>
      </c>
      <c r="F13" s="20">
        <f t="shared" si="0"/>
        <v>93.760848</v>
      </c>
      <c r="G13" s="20"/>
      <c r="H13" s="37"/>
      <c r="I13" s="37"/>
      <c r="J13" s="37">
        <v>93.760848</v>
      </c>
      <c r="K13" s="37"/>
      <c r="L13" s="20"/>
      <c r="M13" s="37"/>
      <c r="N13" s="37"/>
    </row>
    <row r="14" ht="16.35" customHeight="1" spans="1:5">
      <c r="A14" s="21" t="s">
        <v>247</v>
      </c>
      <c r="B14" s="21"/>
      <c r="C14" s="21"/>
      <c r="D14" s="21"/>
      <c r="E14" s="21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4:E1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"/>
  <sheetViews>
    <sheetView topLeftCell="A4" workbookViewId="0">
      <selection activeCell="E10" sqref="E10"/>
    </sheetView>
  </sheetViews>
  <sheetFormatPr defaultColWidth="10" defaultRowHeight="13.5"/>
  <cols>
    <col min="1" max="1" width="4.25" customWidth="1"/>
    <col min="2" max="2" width="4.5" customWidth="1"/>
    <col min="3" max="3" width="4.625" customWidth="1"/>
    <col min="4" max="4" width="8" customWidth="1"/>
    <col min="5" max="5" width="20.125" customWidth="1"/>
    <col min="6" max="6" width="14" customWidth="1"/>
    <col min="7" max="12" width="7.75" customWidth="1"/>
    <col min="13" max="13" width="8.25" customWidth="1"/>
    <col min="14" max="22" width="7.75" customWidth="1"/>
    <col min="23" max="23" width="9.75" customWidth="1"/>
  </cols>
  <sheetData>
    <row r="1" ht="16.35" customHeight="1" spans="1:22">
      <c r="A1" s="15"/>
      <c r="U1" s="32" t="s">
        <v>294</v>
      </c>
      <c r="V1" s="32"/>
    </row>
    <row r="2" ht="50.1" customHeight="1" spans="1:22">
      <c r="A2" s="26" t="s">
        <v>16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ht="24.2" customHeight="1" spans="1:22">
      <c r="A3" s="27" t="s">
        <v>33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5" t="s">
        <v>34</v>
      </c>
      <c r="V3" s="25"/>
    </row>
    <row r="4" ht="26.65" customHeight="1" spans="1:22">
      <c r="A4" s="18" t="s">
        <v>164</v>
      </c>
      <c r="B4" s="18"/>
      <c r="C4" s="18"/>
      <c r="D4" s="18" t="s">
        <v>209</v>
      </c>
      <c r="E4" s="18" t="s">
        <v>210</v>
      </c>
      <c r="F4" s="18" t="s">
        <v>227</v>
      </c>
      <c r="G4" s="18" t="s">
        <v>295</v>
      </c>
      <c r="H4" s="18"/>
      <c r="I4" s="18"/>
      <c r="J4" s="18"/>
      <c r="K4" s="18"/>
      <c r="L4" s="18" t="s">
        <v>296</v>
      </c>
      <c r="M4" s="18"/>
      <c r="N4" s="18"/>
      <c r="O4" s="18"/>
      <c r="P4" s="18"/>
      <c r="Q4" s="18"/>
      <c r="R4" s="18" t="s">
        <v>286</v>
      </c>
      <c r="S4" s="18" t="s">
        <v>297</v>
      </c>
      <c r="T4" s="18"/>
      <c r="U4" s="18"/>
      <c r="V4" s="18"/>
    </row>
    <row r="5" ht="41.45" customHeight="1" spans="1:22">
      <c r="A5" s="18" t="s">
        <v>172</v>
      </c>
      <c r="B5" s="18" t="s">
        <v>173</v>
      </c>
      <c r="C5" s="18" t="s">
        <v>174</v>
      </c>
      <c r="D5" s="18"/>
      <c r="E5" s="18"/>
      <c r="F5" s="18"/>
      <c r="G5" s="18" t="s">
        <v>49</v>
      </c>
      <c r="H5" s="18" t="s">
        <v>298</v>
      </c>
      <c r="I5" s="18" t="s">
        <v>299</v>
      </c>
      <c r="J5" s="18" t="s">
        <v>300</v>
      </c>
      <c r="K5" s="18" t="s">
        <v>301</v>
      </c>
      <c r="L5" s="18" t="s">
        <v>49</v>
      </c>
      <c r="M5" s="18" t="s">
        <v>302</v>
      </c>
      <c r="N5" s="18" t="s">
        <v>303</v>
      </c>
      <c r="O5" s="18" t="s">
        <v>304</v>
      </c>
      <c r="P5" s="18" t="s">
        <v>305</v>
      </c>
      <c r="Q5" s="18" t="s">
        <v>306</v>
      </c>
      <c r="R5" s="18"/>
      <c r="S5" s="18" t="s">
        <v>49</v>
      </c>
      <c r="T5" s="18" t="s">
        <v>307</v>
      </c>
      <c r="U5" s="18" t="s">
        <v>308</v>
      </c>
      <c r="V5" s="18" t="s">
        <v>287</v>
      </c>
    </row>
    <row r="6" ht="22.9" customHeight="1" spans="1:22">
      <c r="A6" s="30"/>
      <c r="B6" s="30"/>
      <c r="C6" s="30"/>
      <c r="D6" s="30"/>
      <c r="E6" s="30" t="s">
        <v>49</v>
      </c>
      <c r="F6" s="29">
        <v>1010.443296</v>
      </c>
      <c r="G6" s="29">
        <v>735.5804</v>
      </c>
      <c r="H6" s="29">
        <v>399.3564</v>
      </c>
      <c r="I6" s="29"/>
      <c r="J6" s="29">
        <v>196.1264</v>
      </c>
      <c r="K6" s="29">
        <v>140.0976</v>
      </c>
      <c r="L6" s="29">
        <v>181.102048</v>
      </c>
      <c r="M6" s="29">
        <v>120.255184</v>
      </c>
      <c r="N6" s="29"/>
      <c r="O6" s="29">
        <v>56.531232</v>
      </c>
      <c r="P6" s="29"/>
      <c r="Q6" s="29">
        <v>4.315632</v>
      </c>
      <c r="R6" s="29">
        <v>93.760848</v>
      </c>
      <c r="S6" s="29"/>
      <c r="T6" s="29"/>
      <c r="U6" s="29"/>
      <c r="V6" s="29"/>
    </row>
    <row r="7" ht="22.9" customHeight="1" spans="1:22">
      <c r="A7" s="30"/>
      <c r="B7" s="30"/>
      <c r="C7" s="30"/>
      <c r="D7" s="28">
        <v>503</v>
      </c>
      <c r="E7" s="28" t="s">
        <v>4</v>
      </c>
      <c r="F7" s="29">
        <v>1010.443296</v>
      </c>
      <c r="G7" s="29">
        <v>735.5804</v>
      </c>
      <c r="H7" s="29">
        <v>399.3564</v>
      </c>
      <c r="I7" s="29"/>
      <c r="J7" s="29">
        <v>196.1264</v>
      </c>
      <c r="K7" s="29">
        <v>140.0976</v>
      </c>
      <c r="L7" s="29">
        <v>181.102048</v>
      </c>
      <c r="M7" s="29">
        <v>120.255184</v>
      </c>
      <c r="N7" s="29"/>
      <c r="O7" s="29">
        <v>56.531232</v>
      </c>
      <c r="P7" s="29"/>
      <c r="Q7" s="29">
        <v>4.315632</v>
      </c>
      <c r="R7" s="29">
        <v>93.760848</v>
      </c>
      <c r="S7" s="29"/>
      <c r="T7" s="29"/>
      <c r="U7" s="29"/>
      <c r="V7" s="29"/>
    </row>
    <row r="8" ht="22.9" customHeight="1" spans="1:22">
      <c r="A8" s="30"/>
      <c r="B8" s="30"/>
      <c r="C8" s="30"/>
      <c r="D8" s="36">
        <v>503001</v>
      </c>
      <c r="E8" s="36" t="s">
        <v>4</v>
      </c>
      <c r="F8" s="29">
        <v>1010.443296</v>
      </c>
      <c r="G8" s="29">
        <v>735.5804</v>
      </c>
      <c r="H8" s="29">
        <v>399.3564</v>
      </c>
      <c r="I8" s="29"/>
      <c r="J8" s="29">
        <v>196.1264</v>
      </c>
      <c r="K8" s="29">
        <v>140.0976</v>
      </c>
      <c r="L8" s="29">
        <v>181.102048</v>
      </c>
      <c r="M8" s="29">
        <v>120.255184</v>
      </c>
      <c r="N8" s="29"/>
      <c r="O8" s="29">
        <v>56.531232</v>
      </c>
      <c r="P8" s="29"/>
      <c r="Q8" s="29">
        <v>4.315632</v>
      </c>
      <c r="R8" s="29">
        <v>93.760848</v>
      </c>
      <c r="S8" s="29"/>
      <c r="T8" s="29"/>
      <c r="U8" s="29"/>
      <c r="V8" s="29"/>
    </row>
    <row r="9" ht="22.9" customHeight="1" spans="1:22">
      <c r="A9" s="44" t="s">
        <v>175</v>
      </c>
      <c r="B9" s="44" t="s">
        <v>177</v>
      </c>
      <c r="C9" s="44" t="s">
        <v>177</v>
      </c>
      <c r="D9" s="44">
        <v>503001</v>
      </c>
      <c r="E9" s="57" t="s">
        <v>289</v>
      </c>
      <c r="F9" s="20"/>
      <c r="G9" s="37"/>
      <c r="H9" s="37"/>
      <c r="I9" s="37"/>
      <c r="J9" s="37"/>
      <c r="K9" s="37"/>
      <c r="L9" s="20"/>
      <c r="M9" s="20">
        <v>120.255184</v>
      </c>
      <c r="N9" s="37"/>
      <c r="O9" s="37"/>
      <c r="P9" s="37"/>
      <c r="Q9" s="37"/>
      <c r="R9" s="37"/>
      <c r="S9" s="20"/>
      <c r="T9" s="37"/>
      <c r="U9" s="37"/>
      <c r="V9" s="37"/>
    </row>
    <row r="10" ht="22.9" customHeight="1" spans="1:22">
      <c r="A10" s="44">
        <v>220</v>
      </c>
      <c r="B10" s="44" t="s">
        <v>197</v>
      </c>
      <c r="C10" s="44" t="s">
        <v>197</v>
      </c>
      <c r="D10" s="44">
        <v>503001</v>
      </c>
      <c r="E10" s="57" t="s">
        <v>290</v>
      </c>
      <c r="F10" s="20"/>
      <c r="G10" s="37">
        <v>735.5804</v>
      </c>
      <c r="H10" s="37">
        <v>399.3564</v>
      </c>
      <c r="I10" s="37"/>
      <c r="J10" s="37">
        <v>196.1264</v>
      </c>
      <c r="K10" s="37">
        <v>140.0976</v>
      </c>
      <c r="L10" s="20"/>
      <c r="M10" s="37"/>
      <c r="N10" s="37"/>
      <c r="O10" s="37"/>
      <c r="P10" s="37"/>
      <c r="Q10" s="37"/>
      <c r="R10" s="37"/>
      <c r="S10" s="20"/>
      <c r="T10" s="37"/>
      <c r="U10" s="37"/>
      <c r="V10" s="37"/>
    </row>
    <row r="11" ht="22.9" customHeight="1" spans="1:22">
      <c r="A11" s="44" t="s">
        <v>185</v>
      </c>
      <c r="B11" s="44" t="s">
        <v>187</v>
      </c>
      <c r="C11" s="44" t="s">
        <v>180</v>
      </c>
      <c r="D11" s="44">
        <v>503001</v>
      </c>
      <c r="E11" s="57" t="s">
        <v>291</v>
      </c>
      <c r="F11" s="20"/>
      <c r="G11" s="37"/>
      <c r="H11" s="37"/>
      <c r="I11" s="37"/>
      <c r="J11" s="37"/>
      <c r="K11" s="37"/>
      <c r="L11" s="20"/>
      <c r="M11" s="37"/>
      <c r="N11" s="37"/>
      <c r="O11" s="37">
        <v>56.531232</v>
      </c>
      <c r="P11" s="37"/>
      <c r="Q11" s="37"/>
      <c r="R11" s="37"/>
      <c r="S11" s="20"/>
      <c r="T11" s="37"/>
      <c r="U11" s="37"/>
      <c r="V11" s="37"/>
    </row>
    <row r="12" ht="22.9" customHeight="1" spans="1:22">
      <c r="A12" s="44" t="s">
        <v>185</v>
      </c>
      <c r="B12" s="44" t="s">
        <v>187</v>
      </c>
      <c r="C12" s="44" t="s">
        <v>192</v>
      </c>
      <c r="D12" s="44">
        <v>503001</v>
      </c>
      <c r="E12" s="57" t="s">
        <v>292</v>
      </c>
      <c r="F12" s="20"/>
      <c r="G12" s="37"/>
      <c r="H12" s="37"/>
      <c r="I12" s="37"/>
      <c r="J12" s="37"/>
      <c r="K12" s="37"/>
      <c r="L12" s="20"/>
      <c r="M12" s="37"/>
      <c r="N12" s="37"/>
      <c r="O12" s="37"/>
      <c r="P12" s="37"/>
      <c r="Q12" s="37">
        <v>4.315632</v>
      </c>
      <c r="R12" s="37"/>
      <c r="S12" s="20"/>
      <c r="T12" s="37"/>
      <c r="U12" s="37"/>
      <c r="V12" s="37"/>
    </row>
    <row r="13" ht="22.9" customHeight="1" spans="1:22">
      <c r="A13" s="44" t="s">
        <v>202</v>
      </c>
      <c r="B13" s="44" t="s">
        <v>180</v>
      </c>
      <c r="C13" s="44" t="s">
        <v>197</v>
      </c>
      <c r="D13" s="44">
        <v>503001</v>
      </c>
      <c r="E13" s="57" t="s">
        <v>293</v>
      </c>
      <c r="F13" s="20"/>
      <c r="G13" s="37"/>
      <c r="H13" s="37"/>
      <c r="I13" s="37"/>
      <c r="J13" s="37"/>
      <c r="K13" s="37"/>
      <c r="L13" s="20"/>
      <c r="M13" s="37"/>
      <c r="N13" s="37"/>
      <c r="O13" s="37"/>
      <c r="P13" s="37"/>
      <c r="Q13" s="37"/>
      <c r="R13" s="37">
        <v>93.760848</v>
      </c>
      <c r="S13" s="20"/>
      <c r="T13" s="37"/>
      <c r="U13" s="37"/>
      <c r="V13" s="37"/>
    </row>
    <row r="14" ht="16.35" customHeight="1" spans="1:6">
      <c r="A14" s="21" t="s">
        <v>247</v>
      </c>
      <c r="B14" s="21"/>
      <c r="C14" s="21"/>
      <c r="D14" s="21"/>
      <c r="E14" s="21"/>
      <c r="F14" s="15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4:E1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I13" sqref="I13"/>
    </sheetView>
  </sheetViews>
  <sheetFormatPr defaultColWidth="10" defaultRowHeight="13.5"/>
  <cols>
    <col min="1" max="1" width="4.375" customWidth="1"/>
    <col min="2" max="2" width="4.75" customWidth="1"/>
    <col min="3" max="3" width="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2" width="9.75" customWidth="1"/>
  </cols>
  <sheetData>
    <row r="1" ht="16.35" customHeight="1" spans="1:11">
      <c r="A1" s="15"/>
      <c r="K1" s="32" t="s">
        <v>309</v>
      </c>
    </row>
    <row r="2" ht="46.5" customHeight="1" spans="1:11">
      <c r="A2" s="33" t="s">
        <v>17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ht="18.2" customHeight="1" spans="1:11">
      <c r="A3" s="27" t="s">
        <v>33</v>
      </c>
      <c r="B3" s="27"/>
      <c r="C3" s="27"/>
      <c r="D3" s="27"/>
      <c r="E3" s="27"/>
      <c r="F3" s="27"/>
      <c r="G3" s="27"/>
      <c r="H3" s="27"/>
      <c r="I3" s="27"/>
      <c r="J3" s="25" t="s">
        <v>34</v>
      </c>
      <c r="K3" s="25"/>
    </row>
    <row r="4" ht="23.25" customHeight="1" spans="1:11">
      <c r="A4" s="18" t="s">
        <v>164</v>
      </c>
      <c r="B4" s="18"/>
      <c r="C4" s="18"/>
      <c r="D4" s="18" t="s">
        <v>209</v>
      </c>
      <c r="E4" s="18" t="s">
        <v>210</v>
      </c>
      <c r="F4" s="18" t="s">
        <v>310</v>
      </c>
      <c r="G4" s="18" t="s">
        <v>311</v>
      </c>
      <c r="H4" s="18" t="s">
        <v>312</v>
      </c>
      <c r="I4" s="18" t="s">
        <v>313</v>
      </c>
      <c r="J4" s="18" t="s">
        <v>314</v>
      </c>
      <c r="K4" s="18" t="s">
        <v>315</v>
      </c>
    </row>
    <row r="5" ht="17.25" customHeight="1" spans="1:11">
      <c r="A5" s="18" t="s">
        <v>172</v>
      </c>
      <c r="B5" s="18" t="s">
        <v>173</v>
      </c>
      <c r="C5" s="18" t="s">
        <v>174</v>
      </c>
      <c r="D5" s="18"/>
      <c r="E5" s="18"/>
      <c r="F5" s="18"/>
      <c r="G5" s="18"/>
      <c r="H5" s="18"/>
      <c r="I5" s="18"/>
      <c r="J5" s="18"/>
      <c r="K5" s="18"/>
    </row>
    <row r="6" ht="22.9" customHeight="1" spans="1:11">
      <c r="A6" s="30"/>
      <c r="B6" s="30"/>
      <c r="C6" s="30"/>
      <c r="D6" s="30"/>
      <c r="E6" s="30" t="s">
        <v>49</v>
      </c>
      <c r="F6" s="29">
        <f>SUM(F7)</f>
        <v>52.5588</v>
      </c>
      <c r="G6" s="29"/>
      <c r="H6" s="29"/>
      <c r="I6" s="29"/>
      <c r="J6" s="29"/>
      <c r="K6" s="29">
        <v>52.5588</v>
      </c>
    </row>
    <row r="7" ht="22.9" customHeight="1" spans="1:11">
      <c r="A7" s="30"/>
      <c r="B7" s="30"/>
      <c r="C7" s="30"/>
      <c r="D7" s="28">
        <v>503</v>
      </c>
      <c r="E7" s="28" t="s">
        <v>4</v>
      </c>
      <c r="F7" s="29">
        <v>52.5588</v>
      </c>
      <c r="G7" s="29"/>
      <c r="H7" s="29"/>
      <c r="I7" s="29"/>
      <c r="J7" s="29"/>
      <c r="K7" s="29">
        <v>52.5588</v>
      </c>
    </row>
    <row r="8" ht="22.9" customHeight="1" spans="1:11">
      <c r="A8" s="30"/>
      <c r="B8" s="30"/>
      <c r="C8" s="30"/>
      <c r="D8" s="36">
        <v>503001</v>
      </c>
      <c r="E8" s="36" t="s">
        <v>4</v>
      </c>
      <c r="F8" s="29">
        <v>52.5588</v>
      </c>
      <c r="G8" s="29"/>
      <c r="H8" s="29"/>
      <c r="I8" s="29"/>
      <c r="J8" s="29"/>
      <c r="K8" s="29">
        <v>52.5588</v>
      </c>
    </row>
    <row r="9" ht="22.9" customHeight="1" spans="1:11">
      <c r="A9" s="39" t="s">
        <v>175</v>
      </c>
      <c r="B9" s="39" t="s">
        <v>177</v>
      </c>
      <c r="C9" s="39" t="s">
        <v>180</v>
      </c>
      <c r="D9" s="35" t="s">
        <v>2</v>
      </c>
      <c r="E9" s="19" t="s">
        <v>316</v>
      </c>
      <c r="F9" s="20">
        <v>49.7148</v>
      </c>
      <c r="G9" s="37"/>
      <c r="H9" s="37"/>
      <c r="I9" s="37"/>
      <c r="J9" s="37"/>
      <c r="K9" s="37">
        <v>49.7148</v>
      </c>
    </row>
    <row r="10" ht="22.9" customHeight="1" spans="1:11">
      <c r="A10" s="39">
        <v>220</v>
      </c>
      <c r="B10" s="39" t="s">
        <v>197</v>
      </c>
      <c r="C10" s="39" t="s">
        <v>197</v>
      </c>
      <c r="D10" s="35" t="s">
        <v>2</v>
      </c>
      <c r="E10" s="19" t="s">
        <v>317</v>
      </c>
      <c r="F10" s="20">
        <v>2.844</v>
      </c>
      <c r="G10" s="37"/>
      <c r="H10" s="37"/>
      <c r="I10" s="37"/>
      <c r="J10" s="37"/>
      <c r="K10" s="37">
        <v>2.844</v>
      </c>
    </row>
    <row r="11" ht="16.35" customHeight="1" spans="1:5">
      <c r="A11" s="21" t="s">
        <v>247</v>
      </c>
      <c r="B11" s="21"/>
      <c r="C11" s="21"/>
      <c r="D11" s="21"/>
      <c r="E11" s="21"/>
    </row>
  </sheetData>
  <mergeCells count="13">
    <mergeCell ref="A2:K2"/>
    <mergeCell ref="A3:I3"/>
    <mergeCell ref="J3:K3"/>
    <mergeCell ref="A4:C4"/>
    <mergeCell ref="A11:E11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7" sqref="A7:F10"/>
    </sheetView>
  </sheetViews>
  <sheetFormatPr defaultColWidth="10" defaultRowHeight="13.5"/>
  <cols>
    <col min="1" max="1" width="4.25" customWidth="1"/>
    <col min="2" max="2" width="4.375" customWidth="1"/>
    <col min="3" max="3" width="4.875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ht="16.35" customHeight="1" spans="1:18">
      <c r="A1" s="15"/>
      <c r="Q1" s="32" t="s">
        <v>318</v>
      </c>
      <c r="R1" s="32"/>
    </row>
    <row r="2" ht="40.5" customHeight="1" spans="1:18">
      <c r="A2" s="33" t="s">
        <v>18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ht="24.2" customHeight="1" spans="1:18">
      <c r="A3" s="27" t="s">
        <v>33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5" t="s">
        <v>34</v>
      </c>
      <c r="R3" s="25"/>
    </row>
    <row r="4" ht="24.2" customHeight="1" spans="1:18">
      <c r="A4" s="18" t="s">
        <v>164</v>
      </c>
      <c r="B4" s="18"/>
      <c r="C4" s="18"/>
      <c r="D4" s="18" t="s">
        <v>209</v>
      </c>
      <c r="E4" s="18" t="s">
        <v>210</v>
      </c>
      <c r="F4" s="18" t="s">
        <v>310</v>
      </c>
      <c r="G4" s="18" t="s">
        <v>319</v>
      </c>
      <c r="H4" s="18" t="s">
        <v>320</v>
      </c>
      <c r="I4" s="18" t="s">
        <v>321</v>
      </c>
      <c r="J4" s="18" t="s">
        <v>322</v>
      </c>
      <c r="K4" s="18" t="s">
        <v>323</v>
      </c>
      <c r="L4" s="18" t="s">
        <v>324</v>
      </c>
      <c r="M4" s="18" t="s">
        <v>325</v>
      </c>
      <c r="N4" s="18" t="s">
        <v>312</v>
      </c>
      <c r="O4" s="18" t="s">
        <v>326</v>
      </c>
      <c r="P4" s="18" t="s">
        <v>327</v>
      </c>
      <c r="Q4" s="18" t="s">
        <v>313</v>
      </c>
      <c r="R4" s="18" t="s">
        <v>315</v>
      </c>
    </row>
    <row r="5" ht="21.6" customHeight="1" spans="1:18">
      <c r="A5" s="18" t="s">
        <v>172</v>
      </c>
      <c r="B5" s="18" t="s">
        <v>173</v>
      </c>
      <c r="C5" s="18" t="s">
        <v>174</v>
      </c>
      <c r="D5" s="18"/>
      <c r="E5" s="18"/>
      <c r="F5" s="18"/>
      <c r="G5" s="18"/>
      <c r="H5" s="18"/>
      <c r="I5" s="18"/>
      <c r="J5" s="18"/>
      <c r="K5" s="48"/>
      <c r="L5" s="48"/>
      <c r="M5" s="48"/>
      <c r="N5" s="48"/>
      <c r="O5" s="48"/>
      <c r="P5" s="48"/>
      <c r="Q5" s="48"/>
      <c r="R5" s="48"/>
    </row>
    <row r="6" ht="22.9" customHeight="1" spans="1:18">
      <c r="A6" s="30"/>
      <c r="B6" s="30"/>
      <c r="C6" s="30"/>
      <c r="D6" s="30"/>
      <c r="E6" s="30" t="s">
        <v>49</v>
      </c>
      <c r="F6" s="29">
        <f>SUM(F7)</f>
        <v>52.5588</v>
      </c>
      <c r="G6" s="29"/>
      <c r="H6" s="29"/>
      <c r="I6" s="29"/>
      <c r="J6" s="49"/>
      <c r="K6" s="50"/>
      <c r="L6" s="51"/>
      <c r="M6" s="51"/>
      <c r="N6" s="51"/>
      <c r="O6" s="51"/>
      <c r="P6" s="51"/>
      <c r="Q6" s="51"/>
      <c r="R6" s="29">
        <f>SUM(R7)</f>
        <v>52.5588</v>
      </c>
    </row>
    <row r="7" ht="22.9" customHeight="1" spans="1:18">
      <c r="A7" s="30"/>
      <c r="B7" s="30"/>
      <c r="C7" s="30"/>
      <c r="D7" s="28">
        <v>503</v>
      </c>
      <c r="E7" s="28" t="s">
        <v>4</v>
      </c>
      <c r="F7" s="29">
        <f>SUM(F8)</f>
        <v>52.5588</v>
      </c>
      <c r="G7" s="29"/>
      <c r="H7" s="29"/>
      <c r="I7" s="29"/>
      <c r="J7" s="49"/>
      <c r="K7" s="50"/>
      <c r="L7" s="51"/>
      <c r="M7" s="51"/>
      <c r="N7" s="51"/>
      <c r="O7" s="51"/>
      <c r="P7" s="51"/>
      <c r="Q7" s="51"/>
      <c r="R7" s="29">
        <f>SUM(R8)</f>
        <v>52.5588</v>
      </c>
    </row>
    <row r="8" ht="22.9" customHeight="1" spans="1:18">
      <c r="A8" s="30"/>
      <c r="B8" s="30"/>
      <c r="C8" s="30"/>
      <c r="D8" s="36">
        <v>503001</v>
      </c>
      <c r="E8" s="36" t="s">
        <v>4</v>
      </c>
      <c r="F8" s="29">
        <f>SUM(F9:F10)</f>
        <v>52.5588</v>
      </c>
      <c r="G8" s="29"/>
      <c r="H8" s="29"/>
      <c r="I8" s="29"/>
      <c r="J8" s="49"/>
      <c r="K8" s="50"/>
      <c r="L8" s="51"/>
      <c r="M8" s="51"/>
      <c r="N8" s="51"/>
      <c r="O8" s="51"/>
      <c r="P8" s="51"/>
      <c r="Q8" s="51"/>
      <c r="R8" s="29">
        <f>SUM(R9:R10)</f>
        <v>52.5588</v>
      </c>
    </row>
    <row r="9" ht="22.9" customHeight="1" spans="1:18">
      <c r="A9" s="39" t="s">
        <v>175</v>
      </c>
      <c r="B9" s="39" t="s">
        <v>177</v>
      </c>
      <c r="C9" s="39" t="s">
        <v>180</v>
      </c>
      <c r="D9" s="44" t="s">
        <v>2</v>
      </c>
      <c r="E9" s="19" t="s">
        <v>316</v>
      </c>
      <c r="F9" s="20">
        <f>SUM(G9:R9)</f>
        <v>49.7148</v>
      </c>
      <c r="G9" s="37"/>
      <c r="H9" s="37"/>
      <c r="I9" s="37"/>
      <c r="J9" s="52"/>
      <c r="K9" s="53"/>
      <c r="L9" s="51"/>
      <c r="M9" s="51"/>
      <c r="N9" s="51"/>
      <c r="O9" s="51"/>
      <c r="P9" s="51"/>
      <c r="Q9" s="51"/>
      <c r="R9" s="56">
        <v>49.7148</v>
      </c>
    </row>
    <row r="10" ht="22.9" customHeight="1" spans="1:18">
      <c r="A10" s="44">
        <v>220</v>
      </c>
      <c r="B10" s="44" t="s">
        <v>197</v>
      </c>
      <c r="C10" s="44" t="s">
        <v>197</v>
      </c>
      <c r="D10" s="44" t="s">
        <v>2</v>
      </c>
      <c r="E10" s="19" t="s">
        <v>328</v>
      </c>
      <c r="F10" s="20">
        <f>SUM(G10:R10)</f>
        <v>2.844</v>
      </c>
      <c r="G10" s="37"/>
      <c r="H10" s="37"/>
      <c r="I10" s="37"/>
      <c r="J10" s="52"/>
      <c r="K10" s="54"/>
      <c r="L10" s="55"/>
      <c r="M10" s="55"/>
      <c r="N10" s="55"/>
      <c r="O10" s="55"/>
      <c r="P10" s="55"/>
      <c r="Q10" s="55"/>
      <c r="R10" s="56">
        <v>2.844</v>
      </c>
    </row>
    <row r="11" ht="16.35" customHeight="1" spans="1:5">
      <c r="A11" s="21" t="s">
        <v>247</v>
      </c>
      <c r="B11" s="21"/>
      <c r="C11" s="21"/>
      <c r="D11" s="21"/>
      <c r="E11" s="21"/>
    </row>
  </sheetData>
  <mergeCells count="21">
    <mergeCell ref="Q1:R1"/>
    <mergeCell ref="A2:R2"/>
    <mergeCell ref="A3:P3"/>
    <mergeCell ref="Q3:R3"/>
    <mergeCell ref="A4:C4"/>
    <mergeCell ref="A11:E11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E9" sqref="E9"/>
    </sheetView>
  </sheetViews>
  <sheetFormatPr defaultColWidth="10" defaultRowHeight="13.5"/>
  <cols>
    <col min="1" max="1" width="3.625" customWidth="1"/>
    <col min="2" max="2" width="3.875" customWidth="1"/>
    <col min="3" max="3" width="4.125" customWidth="1"/>
    <col min="4" max="4" width="7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1" width="9.75" customWidth="1"/>
  </cols>
  <sheetData>
    <row r="1" ht="16.35" customHeight="1" spans="1:20">
      <c r="A1" s="15"/>
      <c r="S1" s="32" t="s">
        <v>329</v>
      </c>
      <c r="T1" s="32"/>
    </row>
    <row r="2" ht="36.2" customHeight="1" spans="1:20">
      <c r="A2" s="33" t="s">
        <v>19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</row>
    <row r="3" ht="24.2" customHeight="1" spans="1:20">
      <c r="A3" s="27" t="s">
        <v>33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5" t="s">
        <v>34</v>
      </c>
      <c r="T3" s="25"/>
    </row>
    <row r="4" ht="28.5" customHeight="1" spans="1:20">
      <c r="A4" s="18" t="s">
        <v>164</v>
      </c>
      <c r="B4" s="18"/>
      <c r="C4" s="18"/>
      <c r="D4" s="18" t="s">
        <v>209</v>
      </c>
      <c r="E4" s="18" t="s">
        <v>210</v>
      </c>
      <c r="F4" s="18" t="s">
        <v>310</v>
      </c>
      <c r="G4" s="18" t="s">
        <v>213</v>
      </c>
      <c r="H4" s="18"/>
      <c r="I4" s="18"/>
      <c r="J4" s="18"/>
      <c r="K4" s="18"/>
      <c r="L4" s="18"/>
      <c r="M4" s="18"/>
      <c r="N4" s="18"/>
      <c r="O4" s="18"/>
      <c r="P4" s="18"/>
      <c r="Q4" s="18"/>
      <c r="R4" s="18" t="s">
        <v>216</v>
      </c>
      <c r="S4" s="18"/>
      <c r="T4" s="18"/>
    </row>
    <row r="5" ht="36.2" customHeight="1" spans="1:20">
      <c r="A5" s="18" t="s">
        <v>172</v>
      </c>
      <c r="B5" s="18" t="s">
        <v>173</v>
      </c>
      <c r="C5" s="18" t="s">
        <v>174</v>
      </c>
      <c r="D5" s="18"/>
      <c r="E5" s="18"/>
      <c r="F5" s="18"/>
      <c r="G5" s="18" t="s">
        <v>49</v>
      </c>
      <c r="H5" s="18" t="s">
        <v>330</v>
      </c>
      <c r="I5" s="18" t="s">
        <v>331</v>
      </c>
      <c r="J5" s="18" t="s">
        <v>332</v>
      </c>
      <c r="K5" s="18" t="s">
        <v>333</v>
      </c>
      <c r="L5" s="18" t="s">
        <v>334</v>
      </c>
      <c r="M5" s="18" t="s">
        <v>335</v>
      </c>
      <c r="N5" s="18" t="s">
        <v>336</v>
      </c>
      <c r="O5" s="18" t="s">
        <v>337</v>
      </c>
      <c r="P5" s="18" t="s">
        <v>338</v>
      </c>
      <c r="Q5" s="18" t="s">
        <v>339</v>
      </c>
      <c r="R5" s="18" t="s">
        <v>49</v>
      </c>
      <c r="S5" s="18" t="s">
        <v>269</v>
      </c>
      <c r="T5" s="18" t="s">
        <v>288</v>
      </c>
    </row>
    <row r="6" ht="22.9" customHeight="1" spans="1:20">
      <c r="A6" s="30"/>
      <c r="B6" s="30"/>
      <c r="C6" s="30"/>
      <c r="D6" s="30"/>
      <c r="E6" s="30" t="s">
        <v>49</v>
      </c>
      <c r="F6" s="43">
        <f>SUM(F7)</f>
        <v>245.81</v>
      </c>
      <c r="G6" s="43"/>
      <c r="H6" s="43"/>
      <c r="I6" s="43"/>
      <c r="J6" s="43">
        <v>16.18</v>
      </c>
      <c r="K6" s="43"/>
      <c r="L6" s="43"/>
      <c r="M6" s="43"/>
      <c r="N6" s="43"/>
      <c r="O6" s="43">
        <v>25</v>
      </c>
      <c r="P6" s="43"/>
      <c r="Q6" s="43">
        <v>204.63</v>
      </c>
      <c r="R6" s="43"/>
      <c r="S6" s="43"/>
      <c r="T6" s="43"/>
    </row>
    <row r="7" ht="22.9" customHeight="1" spans="1:20">
      <c r="A7" s="30"/>
      <c r="B7" s="30"/>
      <c r="C7" s="30"/>
      <c r="D7" s="28" t="s">
        <v>161</v>
      </c>
      <c r="E7" s="28" t="s">
        <v>4</v>
      </c>
      <c r="F7" s="43">
        <f>SUM(F8)</f>
        <v>245.81</v>
      </c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</row>
    <row r="8" ht="22.9" customHeight="1" spans="1:20">
      <c r="A8" s="45"/>
      <c r="B8" s="45"/>
      <c r="C8" s="45"/>
      <c r="D8" s="46">
        <v>503001</v>
      </c>
      <c r="E8" s="36" t="s">
        <v>225</v>
      </c>
      <c r="F8" s="43">
        <f>SUM(F9)</f>
        <v>245.81</v>
      </c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</row>
    <row r="9" ht="22.9" customHeight="1" spans="1:20">
      <c r="A9" s="44">
        <v>220</v>
      </c>
      <c r="B9" s="44" t="s">
        <v>197</v>
      </c>
      <c r="C9" s="44" t="s">
        <v>197</v>
      </c>
      <c r="D9" s="47">
        <v>503001</v>
      </c>
      <c r="E9" s="19" t="s">
        <v>340</v>
      </c>
      <c r="F9" s="20">
        <f>SUM(G9:T9)</f>
        <v>245.81</v>
      </c>
      <c r="G9" s="37"/>
      <c r="H9" s="37"/>
      <c r="I9" s="37"/>
      <c r="J9" s="37">
        <v>16.18</v>
      </c>
      <c r="K9" s="37"/>
      <c r="L9" s="37"/>
      <c r="M9" s="37"/>
      <c r="N9" s="37"/>
      <c r="O9" s="37">
        <v>25</v>
      </c>
      <c r="P9" s="37"/>
      <c r="Q9" s="37">
        <v>204.63</v>
      </c>
      <c r="R9" s="37"/>
      <c r="S9" s="37"/>
      <c r="T9" s="37"/>
    </row>
    <row r="10" ht="22.9" customHeight="1" spans="1:6">
      <c r="A10" s="21" t="s">
        <v>247</v>
      </c>
      <c r="B10" s="21"/>
      <c r="C10" s="21"/>
      <c r="D10" s="21"/>
      <c r="E10" s="21"/>
      <c r="F10" s="21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E11" sqref="E11"/>
    </sheetView>
  </sheetViews>
  <sheetFormatPr defaultColWidth="10" defaultRowHeight="13.5"/>
  <cols>
    <col min="1" max="1" width="4.5" customWidth="1"/>
    <col min="2" max="3" width="4.62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ht="13.9" customHeight="1" spans="1:33">
      <c r="A1" s="15"/>
      <c r="F1" s="15"/>
      <c r="AF1" s="32" t="s">
        <v>341</v>
      </c>
      <c r="AG1" s="32"/>
    </row>
    <row r="2" ht="43.9" customHeight="1" spans="1:33">
      <c r="A2" s="33" t="s">
        <v>20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</row>
    <row r="3" ht="19.9" customHeight="1" spans="1:33">
      <c r="A3" s="27" t="s">
        <v>33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5" t="s">
        <v>34</v>
      </c>
      <c r="AG3" s="25"/>
    </row>
    <row r="4" ht="24.95" customHeight="1" spans="1:33">
      <c r="A4" s="18" t="s">
        <v>164</v>
      </c>
      <c r="B4" s="18"/>
      <c r="C4" s="18"/>
      <c r="D4" s="18" t="s">
        <v>209</v>
      </c>
      <c r="E4" s="18" t="s">
        <v>210</v>
      </c>
      <c r="F4" s="18" t="s">
        <v>342</v>
      </c>
      <c r="G4" s="18" t="s">
        <v>343</v>
      </c>
      <c r="H4" s="18" t="s">
        <v>344</v>
      </c>
      <c r="I4" s="18" t="s">
        <v>345</v>
      </c>
      <c r="J4" s="18" t="s">
        <v>346</v>
      </c>
      <c r="K4" s="18" t="s">
        <v>347</v>
      </c>
      <c r="L4" s="18" t="s">
        <v>348</v>
      </c>
      <c r="M4" s="18" t="s">
        <v>349</v>
      </c>
      <c r="N4" s="18" t="s">
        <v>350</v>
      </c>
      <c r="O4" s="18" t="s">
        <v>351</v>
      </c>
      <c r="P4" s="18" t="s">
        <v>352</v>
      </c>
      <c r="Q4" s="18" t="s">
        <v>336</v>
      </c>
      <c r="R4" s="18" t="s">
        <v>338</v>
      </c>
      <c r="S4" s="18" t="s">
        <v>353</v>
      </c>
      <c r="T4" s="18" t="s">
        <v>331</v>
      </c>
      <c r="U4" s="18" t="s">
        <v>332</v>
      </c>
      <c r="V4" s="18" t="s">
        <v>335</v>
      </c>
      <c r="W4" s="18" t="s">
        <v>354</v>
      </c>
      <c r="X4" s="18" t="s">
        <v>355</v>
      </c>
      <c r="Y4" s="18" t="s">
        <v>356</v>
      </c>
      <c r="Z4" s="18" t="s">
        <v>357</v>
      </c>
      <c r="AA4" s="18" t="s">
        <v>334</v>
      </c>
      <c r="AB4" s="18" t="s">
        <v>358</v>
      </c>
      <c r="AC4" s="18" t="s">
        <v>359</v>
      </c>
      <c r="AD4" s="18" t="s">
        <v>337</v>
      </c>
      <c r="AE4" s="18" t="s">
        <v>360</v>
      </c>
      <c r="AF4" s="18" t="s">
        <v>361</v>
      </c>
      <c r="AG4" s="18" t="s">
        <v>339</v>
      </c>
    </row>
    <row r="5" ht="21.6" customHeight="1" spans="1:33">
      <c r="A5" s="18" t="s">
        <v>172</v>
      </c>
      <c r="B5" s="18" t="s">
        <v>173</v>
      </c>
      <c r="C5" s="18" t="s">
        <v>174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</row>
    <row r="6" ht="22.9" customHeight="1" spans="1:33">
      <c r="A6" s="34"/>
      <c r="B6" s="42"/>
      <c r="C6" s="42"/>
      <c r="D6" s="19"/>
      <c r="E6" s="19" t="s">
        <v>49</v>
      </c>
      <c r="F6" s="43">
        <f>SUM(F7)</f>
        <v>245.81594</v>
      </c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>
        <f>SUM(U7)</f>
        <v>16.18362</v>
      </c>
      <c r="V6" s="43"/>
      <c r="W6" s="43"/>
      <c r="X6" s="43"/>
      <c r="Y6" s="43"/>
      <c r="Z6" s="43"/>
      <c r="AA6" s="43"/>
      <c r="AB6" s="43">
        <f t="shared" ref="AB6:AE6" si="0">SUM(AB7)</f>
        <v>32.36724</v>
      </c>
      <c r="AC6" s="43"/>
      <c r="AD6" s="43">
        <f t="shared" si="0"/>
        <v>25</v>
      </c>
      <c r="AE6" s="43">
        <f t="shared" si="0"/>
        <v>55.236</v>
      </c>
      <c r="AF6" s="43"/>
      <c r="AG6" s="43">
        <f>SUM(AG7)</f>
        <v>117.02908</v>
      </c>
    </row>
    <row r="7" ht="22.9" customHeight="1" spans="1:33">
      <c r="A7" s="30"/>
      <c r="B7" s="30"/>
      <c r="C7" s="30"/>
      <c r="D7" s="28" t="s">
        <v>161</v>
      </c>
      <c r="E7" s="28" t="s">
        <v>4</v>
      </c>
      <c r="F7" s="43">
        <f>SUM(G7:AG7)</f>
        <v>245.81594</v>
      </c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>
        <v>16.18362</v>
      </c>
      <c r="V7" s="43"/>
      <c r="W7" s="43"/>
      <c r="X7" s="43"/>
      <c r="Y7" s="43"/>
      <c r="Z7" s="43"/>
      <c r="AA7" s="43"/>
      <c r="AB7" s="43">
        <v>32.36724</v>
      </c>
      <c r="AC7" s="43"/>
      <c r="AD7" s="43">
        <v>25</v>
      </c>
      <c r="AE7" s="43">
        <v>55.236</v>
      </c>
      <c r="AF7" s="43"/>
      <c r="AG7" s="43">
        <v>117.02908</v>
      </c>
    </row>
    <row r="8" ht="22.9" customHeight="1" spans="1:33">
      <c r="A8" s="30"/>
      <c r="B8" s="30"/>
      <c r="C8" s="30"/>
      <c r="D8" s="36">
        <v>503001</v>
      </c>
      <c r="E8" s="36" t="s">
        <v>4</v>
      </c>
      <c r="F8" s="43">
        <f>SUM(G8:AG8)</f>
        <v>245.81594</v>
      </c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>
        <v>16.18362</v>
      </c>
      <c r="V8" s="43"/>
      <c r="W8" s="43"/>
      <c r="X8" s="43"/>
      <c r="Y8" s="43"/>
      <c r="Z8" s="43"/>
      <c r="AA8" s="43"/>
      <c r="AB8" s="43">
        <v>32.36724</v>
      </c>
      <c r="AC8" s="43"/>
      <c r="AD8" s="43">
        <v>25</v>
      </c>
      <c r="AE8" s="43">
        <v>55.236</v>
      </c>
      <c r="AF8" s="43"/>
      <c r="AG8" s="43">
        <v>117.02908</v>
      </c>
    </row>
    <row r="9" ht="22.9" customHeight="1" spans="1:33">
      <c r="A9" s="44" t="s">
        <v>195</v>
      </c>
      <c r="B9" s="44" t="s">
        <v>197</v>
      </c>
      <c r="C9" s="44" t="s">
        <v>197</v>
      </c>
      <c r="D9" s="35">
        <v>503001</v>
      </c>
      <c r="E9" s="19" t="s">
        <v>328</v>
      </c>
      <c r="F9" s="37">
        <f>SUM(G9:AG9)</f>
        <v>245.81594</v>
      </c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>
        <v>16.18362</v>
      </c>
      <c r="V9" s="37"/>
      <c r="W9" s="37"/>
      <c r="X9" s="37"/>
      <c r="Y9" s="37"/>
      <c r="Z9" s="37"/>
      <c r="AA9" s="37"/>
      <c r="AB9" s="37">
        <v>32.36724</v>
      </c>
      <c r="AC9" s="37"/>
      <c r="AD9" s="37">
        <v>25</v>
      </c>
      <c r="AE9" s="37">
        <v>55.236</v>
      </c>
      <c r="AF9" s="37"/>
      <c r="AG9" s="37">
        <v>117.02908</v>
      </c>
    </row>
    <row r="10" ht="16.35" customHeight="1" spans="1:5">
      <c r="A10" s="21" t="s">
        <v>247</v>
      </c>
      <c r="B10" s="21"/>
      <c r="C10" s="21"/>
      <c r="D10" s="21"/>
      <c r="E10" s="21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C17" sqref="C17"/>
    </sheetView>
  </sheetViews>
  <sheetFormatPr defaultColWidth="10" defaultRowHeight="13.5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15"/>
      <c r="G1" s="32" t="s">
        <v>362</v>
      </c>
      <c r="H1" s="32"/>
    </row>
    <row r="2" ht="33.6" customHeight="1" spans="1:8">
      <c r="A2" s="33" t="s">
        <v>21</v>
      </c>
      <c r="B2" s="33"/>
      <c r="C2" s="33"/>
      <c r="D2" s="33"/>
      <c r="E2" s="33"/>
      <c r="F2" s="33"/>
      <c r="G2" s="33"/>
      <c r="H2" s="33"/>
    </row>
    <row r="3" ht="24.2" customHeight="1" spans="1:8">
      <c r="A3" s="27" t="s">
        <v>33</v>
      </c>
      <c r="B3" s="27"/>
      <c r="C3" s="27"/>
      <c r="D3" s="27"/>
      <c r="E3" s="27"/>
      <c r="F3" s="27"/>
      <c r="G3" s="27"/>
      <c r="H3" s="25" t="s">
        <v>34</v>
      </c>
    </row>
    <row r="4" ht="23.25" customHeight="1" spans="1:8">
      <c r="A4" s="18" t="s">
        <v>363</v>
      </c>
      <c r="B4" s="18" t="s">
        <v>364</v>
      </c>
      <c r="C4" s="18" t="s">
        <v>365</v>
      </c>
      <c r="D4" s="18" t="s">
        <v>366</v>
      </c>
      <c r="E4" s="18" t="s">
        <v>367</v>
      </c>
      <c r="F4" s="18"/>
      <c r="G4" s="18"/>
      <c r="H4" s="18" t="s">
        <v>368</v>
      </c>
    </row>
    <row r="5" ht="25.9" customHeight="1" spans="1:8">
      <c r="A5" s="18"/>
      <c r="B5" s="18"/>
      <c r="C5" s="18"/>
      <c r="D5" s="18"/>
      <c r="E5" s="18" t="s">
        <v>145</v>
      </c>
      <c r="F5" s="18" t="s">
        <v>369</v>
      </c>
      <c r="G5" s="18" t="s">
        <v>370</v>
      </c>
      <c r="H5" s="18"/>
    </row>
    <row r="6" ht="22.9" customHeight="1" spans="1:8">
      <c r="A6" s="30"/>
      <c r="B6" s="30" t="s">
        <v>49</v>
      </c>
      <c r="C6" s="29">
        <f>SUM(C7)</f>
        <v>25</v>
      </c>
      <c r="D6" s="29"/>
      <c r="E6" s="29">
        <f>SUM(E7)</f>
        <v>25</v>
      </c>
      <c r="F6" s="29"/>
      <c r="G6" s="29">
        <f>SUM(G7)</f>
        <v>25</v>
      </c>
      <c r="H6" s="29"/>
    </row>
    <row r="7" ht="22.9" customHeight="1" spans="1:8">
      <c r="A7" s="28" t="s">
        <v>161</v>
      </c>
      <c r="B7" s="28" t="s">
        <v>4</v>
      </c>
      <c r="C7" s="29">
        <v>25</v>
      </c>
      <c r="D7" s="29"/>
      <c r="E7" s="29">
        <v>25</v>
      </c>
      <c r="F7" s="29"/>
      <c r="G7" s="29">
        <v>25</v>
      </c>
      <c r="H7" s="29"/>
    </row>
    <row r="8" ht="22.9" customHeight="1" spans="1:8">
      <c r="A8" s="35">
        <v>503001</v>
      </c>
      <c r="B8" s="35" t="s">
        <v>4</v>
      </c>
      <c r="C8" s="37">
        <v>25</v>
      </c>
      <c r="D8" s="37"/>
      <c r="E8" s="20">
        <v>25</v>
      </c>
      <c r="F8" s="37"/>
      <c r="G8" s="37">
        <v>25</v>
      </c>
      <c r="H8" s="37"/>
    </row>
    <row r="9" ht="16.35" customHeight="1" spans="1:3">
      <c r="A9" s="21" t="s">
        <v>247</v>
      </c>
      <c r="B9" s="21"/>
      <c r="C9" s="21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D23" sqref="D23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15"/>
      <c r="G1" s="32" t="s">
        <v>371</v>
      </c>
      <c r="H1" s="32"/>
    </row>
    <row r="2" ht="38.85" customHeight="1" spans="1:8">
      <c r="A2" s="33" t="s">
        <v>22</v>
      </c>
      <c r="B2" s="33"/>
      <c r="C2" s="33"/>
      <c r="D2" s="33"/>
      <c r="E2" s="33"/>
      <c r="F2" s="33"/>
      <c r="G2" s="33"/>
      <c r="H2" s="33"/>
    </row>
    <row r="3" ht="24.2" customHeight="1" spans="1:8">
      <c r="A3" s="27" t="s">
        <v>33</v>
      </c>
      <c r="B3" s="27"/>
      <c r="C3" s="27"/>
      <c r="D3" s="27"/>
      <c r="E3" s="27"/>
      <c r="F3" s="27"/>
      <c r="G3" s="27"/>
      <c r="H3" s="25" t="s">
        <v>34</v>
      </c>
    </row>
    <row r="4" ht="23.25" customHeight="1" spans="1:8">
      <c r="A4" s="18" t="s">
        <v>165</v>
      </c>
      <c r="B4" s="18" t="s">
        <v>166</v>
      </c>
      <c r="C4" s="18" t="s">
        <v>49</v>
      </c>
      <c r="D4" s="18" t="s">
        <v>372</v>
      </c>
      <c r="E4" s="18"/>
      <c r="F4" s="18"/>
      <c r="G4" s="18"/>
      <c r="H4" s="18" t="s">
        <v>168</v>
      </c>
    </row>
    <row r="5" ht="19.9" customHeight="1" spans="1:8">
      <c r="A5" s="18"/>
      <c r="B5" s="18"/>
      <c r="C5" s="18"/>
      <c r="D5" s="18" t="s">
        <v>145</v>
      </c>
      <c r="E5" s="18" t="s">
        <v>245</v>
      </c>
      <c r="F5" s="18"/>
      <c r="G5" s="18" t="s">
        <v>246</v>
      </c>
      <c r="H5" s="18"/>
    </row>
    <row r="6" ht="27.6" customHeight="1" spans="1:8">
      <c r="A6" s="18"/>
      <c r="B6" s="18"/>
      <c r="C6" s="18"/>
      <c r="D6" s="18"/>
      <c r="E6" s="18" t="s">
        <v>46</v>
      </c>
      <c r="F6" s="18" t="s">
        <v>48</v>
      </c>
      <c r="G6" s="18"/>
      <c r="H6" s="18"/>
    </row>
    <row r="7" ht="22.9" customHeight="1" spans="1:8">
      <c r="A7" s="30"/>
      <c r="B7" s="34" t="s">
        <v>49</v>
      </c>
      <c r="C7" s="29">
        <v>0</v>
      </c>
      <c r="D7" s="29"/>
      <c r="E7" s="29"/>
      <c r="F7" s="29"/>
      <c r="G7" s="29"/>
      <c r="H7" s="29"/>
    </row>
    <row r="8" ht="22.9" customHeight="1" spans="1:8">
      <c r="A8" s="28"/>
      <c r="B8" s="28"/>
      <c r="C8" s="29"/>
      <c r="D8" s="29"/>
      <c r="E8" s="29"/>
      <c r="F8" s="29"/>
      <c r="G8" s="29"/>
      <c r="H8" s="29"/>
    </row>
    <row r="9" ht="22.9" customHeight="1" spans="1:8">
      <c r="A9" s="36"/>
      <c r="B9" s="36"/>
      <c r="C9" s="29"/>
      <c r="D9" s="29"/>
      <c r="E9" s="29"/>
      <c r="F9" s="29"/>
      <c r="G9" s="29"/>
      <c r="H9" s="29"/>
    </row>
    <row r="10" ht="22.9" customHeight="1" spans="1:8">
      <c r="A10" s="36"/>
      <c r="B10" s="36"/>
      <c r="C10" s="29"/>
      <c r="D10" s="29"/>
      <c r="E10" s="29"/>
      <c r="F10" s="29"/>
      <c r="G10" s="29"/>
      <c r="H10" s="29"/>
    </row>
    <row r="11" ht="22.9" customHeight="1" spans="1:8">
      <c r="A11" s="36"/>
      <c r="B11" s="36"/>
      <c r="C11" s="29"/>
      <c r="D11" s="29"/>
      <c r="E11" s="29"/>
      <c r="F11" s="29"/>
      <c r="G11" s="29"/>
      <c r="H11" s="29"/>
    </row>
    <row r="12" ht="22.9" customHeight="1" spans="1:8">
      <c r="A12" s="35"/>
      <c r="B12" s="35"/>
      <c r="C12" s="20"/>
      <c r="D12" s="20"/>
      <c r="E12" s="37"/>
      <c r="F12" s="37"/>
      <c r="G12" s="37"/>
      <c r="H12" s="37"/>
    </row>
    <row r="13" ht="16.35" customHeight="1" spans="1:3">
      <c r="A13" s="21" t="s">
        <v>247</v>
      </c>
      <c r="B13" s="21"/>
      <c r="C13" s="21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I10" sqref="I10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ht="16.35" customHeight="1" spans="1:20">
      <c r="A1" s="15"/>
      <c r="S1" s="32" t="s">
        <v>373</v>
      </c>
      <c r="T1" s="32"/>
    </row>
    <row r="2" ht="47.45" customHeight="1" spans="1:17">
      <c r="A2" s="33" t="s">
        <v>23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ht="24.2" customHeight="1" spans="1:20">
      <c r="A3" s="27" t="s">
        <v>33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5" t="s">
        <v>34</v>
      </c>
      <c r="T3" s="25"/>
    </row>
    <row r="4" ht="27.95" customHeight="1" spans="1:20">
      <c r="A4" s="18" t="s">
        <v>164</v>
      </c>
      <c r="B4" s="18"/>
      <c r="C4" s="18"/>
      <c r="D4" s="18" t="s">
        <v>209</v>
      </c>
      <c r="E4" s="18" t="s">
        <v>210</v>
      </c>
      <c r="F4" s="18" t="s">
        <v>211</v>
      </c>
      <c r="G4" s="18" t="s">
        <v>212</v>
      </c>
      <c r="H4" s="18" t="s">
        <v>213</v>
      </c>
      <c r="I4" s="18" t="s">
        <v>214</v>
      </c>
      <c r="J4" s="18" t="s">
        <v>215</v>
      </c>
      <c r="K4" s="18" t="s">
        <v>216</v>
      </c>
      <c r="L4" s="18" t="s">
        <v>217</v>
      </c>
      <c r="M4" s="18" t="s">
        <v>218</v>
      </c>
      <c r="N4" s="18" t="s">
        <v>219</v>
      </c>
      <c r="O4" s="18" t="s">
        <v>48</v>
      </c>
      <c r="P4" s="18" t="s">
        <v>220</v>
      </c>
      <c r="Q4" s="18" t="s">
        <v>221</v>
      </c>
      <c r="R4" s="18" t="s">
        <v>222</v>
      </c>
      <c r="S4" s="18" t="s">
        <v>223</v>
      </c>
      <c r="T4" s="18" t="s">
        <v>224</v>
      </c>
    </row>
    <row r="5" ht="20.25" customHeight="1" spans="1:20">
      <c r="A5" s="18" t="s">
        <v>172</v>
      </c>
      <c r="B5" s="18" t="s">
        <v>173</v>
      </c>
      <c r="C5" s="18" t="s">
        <v>174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ht="22.9" customHeight="1" spans="1:20">
      <c r="A6" s="30"/>
      <c r="B6" s="30"/>
      <c r="C6" s="30"/>
      <c r="D6" s="30"/>
      <c r="E6" s="30" t="s">
        <v>49</v>
      </c>
      <c r="F6" s="29">
        <v>0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ht="22.9" customHeight="1" spans="1:20">
      <c r="A7" s="30"/>
      <c r="B7" s="30"/>
      <c r="C7" s="30"/>
      <c r="D7" s="28"/>
      <c r="E7" s="28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ht="22.9" customHeight="1" spans="1:20">
      <c r="A8" s="38"/>
      <c r="B8" s="38"/>
      <c r="C8" s="38"/>
      <c r="D8" s="36"/>
      <c r="E8" s="36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ht="22.9" customHeight="1" spans="1:20">
      <c r="A9" s="39"/>
      <c r="B9" s="39"/>
      <c r="C9" s="39"/>
      <c r="D9" s="35"/>
      <c r="E9" s="40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</row>
    <row r="10" ht="16.35" customHeight="1" spans="1:6">
      <c r="A10" s="21" t="s">
        <v>247</v>
      </c>
      <c r="B10" s="21"/>
      <c r="C10" s="21"/>
      <c r="D10" s="21"/>
      <c r="E10" s="21"/>
      <c r="F10" s="21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"/>
  <sheetViews>
    <sheetView topLeftCell="A19" workbookViewId="0">
      <selection activeCell="D25" sqref="D25"/>
    </sheetView>
  </sheetViews>
  <sheetFormatPr defaultColWidth="10" defaultRowHeight="13.5" outlineLevelCol="2"/>
  <cols>
    <col min="1" max="1" width="6.375" style="1" customWidth="1"/>
    <col min="2" max="2" width="9.875" style="1" customWidth="1"/>
    <col min="3" max="3" width="52.375" style="1" customWidth="1"/>
    <col min="4" max="16384" width="10" style="1"/>
  </cols>
  <sheetData>
    <row r="1" ht="32.85" customHeight="1" spans="1:3">
      <c r="A1" s="2"/>
      <c r="B1" s="3" t="s">
        <v>5</v>
      </c>
      <c r="C1" s="3"/>
    </row>
    <row r="2" ht="24.95" customHeight="1" spans="2:3">
      <c r="B2" s="3"/>
      <c r="C2" s="3"/>
    </row>
    <row r="3" ht="31.15" customHeight="1" spans="2:3">
      <c r="B3" s="8" t="s">
        <v>6</v>
      </c>
      <c r="C3" s="8"/>
    </row>
    <row r="4" ht="32.65" customHeight="1" spans="2:3">
      <c r="B4" s="76">
        <v>1</v>
      </c>
      <c r="C4" s="77" t="s">
        <v>7</v>
      </c>
    </row>
    <row r="5" ht="32.65" customHeight="1" spans="2:3">
      <c r="B5" s="76">
        <v>2</v>
      </c>
      <c r="C5" s="78" t="s">
        <v>8</v>
      </c>
    </row>
    <row r="6" ht="32.65" customHeight="1" spans="2:3">
      <c r="B6" s="76">
        <v>3</v>
      </c>
      <c r="C6" s="77" t="s">
        <v>9</v>
      </c>
    </row>
    <row r="7" ht="32.65" customHeight="1" spans="2:3">
      <c r="B7" s="76">
        <v>4</v>
      </c>
      <c r="C7" s="77" t="s">
        <v>10</v>
      </c>
    </row>
    <row r="8" ht="32.65" customHeight="1" spans="2:3">
      <c r="B8" s="76">
        <v>5</v>
      </c>
      <c r="C8" s="77" t="s">
        <v>11</v>
      </c>
    </row>
    <row r="9" ht="32.65" customHeight="1" spans="2:3">
      <c r="B9" s="76">
        <v>6</v>
      </c>
      <c r="C9" s="77" t="s">
        <v>12</v>
      </c>
    </row>
    <row r="10" ht="32.65" customHeight="1" spans="2:3">
      <c r="B10" s="76">
        <v>7</v>
      </c>
      <c r="C10" s="77" t="s">
        <v>13</v>
      </c>
    </row>
    <row r="11" ht="32.65" customHeight="1" spans="2:3">
      <c r="B11" s="76">
        <v>8</v>
      </c>
      <c r="C11" s="77" t="s">
        <v>14</v>
      </c>
    </row>
    <row r="12" ht="32.65" customHeight="1" spans="2:3">
      <c r="B12" s="76">
        <v>9</v>
      </c>
      <c r="C12" s="77" t="s">
        <v>15</v>
      </c>
    </row>
    <row r="13" ht="32.65" customHeight="1" spans="2:3">
      <c r="B13" s="76">
        <v>10</v>
      </c>
      <c r="C13" s="77" t="s">
        <v>16</v>
      </c>
    </row>
    <row r="14" ht="32.65" customHeight="1" spans="2:3">
      <c r="B14" s="76">
        <v>11</v>
      </c>
      <c r="C14" s="77" t="s">
        <v>17</v>
      </c>
    </row>
    <row r="15" ht="32.65" customHeight="1" spans="2:3">
      <c r="B15" s="76">
        <v>12</v>
      </c>
      <c r="C15" s="77" t="s">
        <v>18</v>
      </c>
    </row>
    <row r="16" ht="32.65" customHeight="1" spans="2:3">
      <c r="B16" s="76">
        <v>13</v>
      </c>
      <c r="C16" s="77" t="s">
        <v>19</v>
      </c>
    </row>
    <row r="17" ht="32.65" customHeight="1" spans="2:3">
      <c r="B17" s="76">
        <v>14</v>
      </c>
      <c r="C17" s="77" t="s">
        <v>20</v>
      </c>
    </row>
    <row r="18" ht="32.65" customHeight="1" spans="2:3">
      <c r="B18" s="76">
        <v>15</v>
      </c>
      <c r="C18" s="77" t="s">
        <v>21</v>
      </c>
    </row>
    <row r="19" ht="32.65" customHeight="1" spans="2:3">
      <c r="B19" s="76">
        <v>16</v>
      </c>
      <c r="C19" s="77" t="s">
        <v>22</v>
      </c>
    </row>
    <row r="20" ht="32.65" customHeight="1" spans="2:3">
      <c r="B20" s="76">
        <v>17</v>
      </c>
      <c r="C20" s="77" t="s">
        <v>23</v>
      </c>
    </row>
    <row r="21" ht="32.65" customHeight="1" spans="2:3">
      <c r="B21" s="76">
        <v>18</v>
      </c>
      <c r="C21" s="77" t="s">
        <v>24</v>
      </c>
    </row>
    <row r="22" ht="32.65" customHeight="1" spans="2:3">
      <c r="B22" s="76">
        <v>19</v>
      </c>
      <c r="C22" s="77" t="s">
        <v>25</v>
      </c>
    </row>
    <row r="23" ht="32.65" customHeight="1" spans="2:3">
      <c r="B23" s="76">
        <v>20</v>
      </c>
      <c r="C23" s="77" t="s">
        <v>26</v>
      </c>
    </row>
    <row r="24" ht="32.65" customHeight="1" spans="2:3">
      <c r="B24" s="76">
        <v>21</v>
      </c>
      <c r="C24" s="77" t="s">
        <v>27</v>
      </c>
    </row>
    <row r="25" ht="32.65" customHeight="1" spans="2:3">
      <c r="B25" s="76">
        <v>22</v>
      </c>
      <c r="C25" s="77" t="s">
        <v>28</v>
      </c>
    </row>
    <row r="26" ht="32.65" customHeight="1" spans="2:3">
      <c r="B26" s="76">
        <v>23</v>
      </c>
      <c r="C26" s="77" t="s">
        <v>29</v>
      </c>
    </row>
    <row r="27" ht="32.65" customHeight="1" spans="2:3">
      <c r="B27" s="76">
        <v>24</v>
      </c>
      <c r="C27" s="77" t="s">
        <v>30</v>
      </c>
    </row>
    <row r="28" ht="32.65" customHeight="1" spans="2:3">
      <c r="B28" s="76">
        <v>25</v>
      </c>
      <c r="C28" s="77" t="s">
        <v>31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J17" sqref="J17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6.35" customHeight="1" spans="1:20">
      <c r="A1" s="15"/>
      <c r="S1" s="32" t="s">
        <v>374</v>
      </c>
      <c r="T1" s="32"/>
    </row>
    <row r="2" ht="47.45" customHeight="1" spans="1:20">
      <c r="A2" s="33" t="s">
        <v>24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</row>
    <row r="3" ht="21.6" customHeight="1" spans="1:20">
      <c r="A3" s="27" t="s">
        <v>33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5" t="s">
        <v>34</v>
      </c>
      <c r="T3" s="25"/>
    </row>
    <row r="4" ht="29.25" customHeight="1" spans="1:20">
      <c r="A4" s="18" t="s">
        <v>164</v>
      </c>
      <c r="B4" s="18"/>
      <c r="C4" s="18"/>
      <c r="D4" s="18" t="s">
        <v>209</v>
      </c>
      <c r="E4" s="18" t="s">
        <v>210</v>
      </c>
      <c r="F4" s="18" t="s">
        <v>227</v>
      </c>
      <c r="G4" s="18" t="s">
        <v>167</v>
      </c>
      <c r="H4" s="18"/>
      <c r="I4" s="18"/>
      <c r="J4" s="18"/>
      <c r="K4" s="18" t="s">
        <v>168</v>
      </c>
      <c r="L4" s="18"/>
      <c r="M4" s="18"/>
      <c r="N4" s="18"/>
      <c r="O4" s="18"/>
      <c r="P4" s="18"/>
      <c r="Q4" s="18"/>
      <c r="R4" s="18"/>
      <c r="S4" s="18"/>
      <c r="T4" s="18"/>
    </row>
    <row r="5" ht="50.1" customHeight="1" spans="1:20">
      <c r="A5" s="18" t="s">
        <v>172</v>
      </c>
      <c r="B5" s="18" t="s">
        <v>173</v>
      </c>
      <c r="C5" s="18" t="s">
        <v>174</v>
      </c>
      <c r="D5" s="18"/>
      <c r="E5" s="18"/>
      <c r="F5" s="18"/>
      <c r="G5" s="18" t="s">
        <v>49</v>
      </c>
      <c r="H5" s="18" t="s">
        <v>46</v>
      </c>
      <c r="I5" s="18" t="s">
        <v>47</v>
      </c>
      <c r="J5" s="18" t="s">
        <v>48</v>
      </c>
      <c r="K5" s="18" t="s">
        <v>49</v>
      </c>
      <c r="L5" s="18" t="s">
        <v>51</v>
      </c>
      <c r="M5" s="18" t="s">
        <v>228</v>
      </c>
      <c r="N5" s="18" t="s">
        <v>221</v>
      </c>
      <c r="O5" s="18" t="s">
        <v>229</v>
      </c>
      <c r="P5" s="18" t="s">
        <v>230</v>
      </c>
      <c r="Q5" s="18" t="s">
        <v>231</v>
      </c>
      <c r="R5" s="18" t="s">
        <v>218</v>
      </c>
      <c r="S5" s="18" t="s">
        <v>220</v>
      </c>
      <c r="T5" s="18" t="s">
        <v>224</v>
      </c>
    </row>
    <row r="6" ht="22.9" customHeight="1" spans="1:20">
      <c r="A6" s="30"/>
      <c r="B6" s="30"/>
      <c r="C6" s="30"/>
      <c r="D6" s="30"/>
      <c r="E6" s="30" t="s">
        <v>49</v>
      </c>
      <c r="F6" s="29">
        <v>0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ht="22.9" customHeight="1" spans="1:20">
      <c r="A7" s="30"/>
      <c r="B7" s="30"/>
      <c r="C7" s="30"/>
      <c r="D7" s="28"/>
      <c r="E7" s="28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ht="22.9" customHeight="1" spans="1:20">
      <c r="A8" s="38"/>
      <c r="B8" s="38"/>
      <c r="C8" s="38"/>
      <c r="D8" s="36"/>
      <c r="E8" s="36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ht="22.9" customHeight="1" spans="1:20">
      <c r="A9" s="39"/>
      <c r="B9" s="39"/>
      <c r="C9" s="39"/>
      <c r="D9" s="35"/>
      <c r="E9" s="40"/>
      <c r="F9" s="37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</row>
    <row r="10" ht="16.35" customHeight="1" spans="1:7">
      <c r="A10" s="21" t="s">
        <v>247</v>
      </c>
      <c r="B10" s="21"/>
      <c r="C10" s="21"/>
      <c r="D10" s="21"/>
      <c r="E10" s="21"/>
      <c r="F10" s="21"/>
      <c r="G10" s="21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F35" sqref="F35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15"/>
      <c r="H1" s="32" t="s">
        <v>375</v>
      </c>
    </row>
    <row r="2" ht="38.85" customHeight="1" spans="1:8">
      <c r="A2" s="33" t="s">
        <v>376</v>
      </c>
      <c r="B2" s="33"/>
      <c r="C2" s="33"/>
      <c r="D2" s="33"/>
      <c r="E2" s="33"/>
      <c r="F2" s="33"/>
      <c r="G2" s="33"/>
      <c r="H2" s="33"/>
    </row>
    <row r="3" ht="24.2" customHeight="1" spans="1:8">
      <c r="A3" s="27" t="s">
        <v>33</v>
      </c>
      <c r="B3" s="27"/>
      <c r="C3" s="27"/>
      <c r="D3" s="27"/>
      <c r="E3" s="27"/>
      <c r="F3" s="27"/>
      <c r="G3" s="27"/>
      <c r="H3" s="25" t="s">
        <v>34</v>
      </c>
    </row>
    <row r="4" ht="19.9" customHeight="1" spans="1:8">
      <c r="A4" s="18" t="s">
        <v>165</v>
      </c>
      <c r="B4" s="18" t="s">
        <v>166</v>
      </c>
      <c r="C4" s="18" t="s">
        <v>49</v>
      </c>
      <c r="D4" s="18" t="s">
        <v>377</v>
      </c>
      <c r="E4" s="18"/>
      <c r="F4" s="18"/>
      <c r="G4" s="18"/>
      <c r="H4" s="18" t="s">
        <v>168</v>
      </c>
    </row>
    <row r="5" ht="23.25" customHeight="1" spans="1:8">
      <c r="A5" s="18"/>
      <c r="B5" s="18"/>
      <c r="C5" s="18"/>
      <c r="D5" s="18" t="s">
        <v>145</v>
      </c>
      <c r="E5" s="18" t="s">
        <v>245</v>
      </c>
      <c r="F5" s="18"/>
      <c r="G5" s="18" t="s">
        <v>246</v>
      </c>
      <c r="H5" s="18"/>
    </row>
    <row r="6" ht="23.25" customHeight="1" spans="1:8">
      <c r="A6" s="18"/>
      <c r="B6" s="18"/>
      <c r="C6" s="18"/>
      <c r="D6" s="18"/>
      <c r="E6" s="18" t="s">
        <v>46</v>
      </c>
      <c r="F6" s="18" t="s">
        <v>48</v>
      </c>
      <c r="G6" s="18"/>
      <c r="H6" s="18"/>
    </row>
    <row r="7" ht="22.9" customHeight="1" spans="1:8">
      <c r="A7" s="30"/>
      <c r="B7" s="34" t="s">
        <v>49</v>
      </c>
      <c r="C7" s="29">
        <v>0</v>
      </c>
      <c r="D7" s="29"/>
      <c r="E7" s="29"/>
      <c r="F7" s="29"/>
      <c r="G7" s="29"/>
      <c r="H7" s="29"/>
    </row>
    <row r="8" ht="22.9" customHeight="1" spans="1:8">
      <c r="A8" s="28"/>
      <c r="B8" s="28"/>
      <c r="C8" s="29"/>
      <c r="D8" s="29"/>
      <c r="E8" s="29"/>
      <c r="F8" s="29"/>
      <c r="G8" s="29"/>
      <c r="H8" s="29"/>
    </row>
    <row r="9" ht="22.9" customHeight="1" spans="1:8">
      <c r="A9" s="36"/>
      <c r="B9" s="36"/>
      <c r="C9" s="29"/>
      <c r="D9" s="29"/>
      <c r="E9" s="29"/>
      <c r="F9" s="29"/>
      <c r="G9" s="29"/>
      <c r="H9" s="29"/>
    </row>
    <row r="10" ht="22.9" customHeight="1" spans="1:8">
      <c r="A10" s="36"/>
      <c r="B10" s="36"/>
      <c r="C10" s="29"/>
      <c r="D10" s="29"/>
      <c r="E10" s="29"/>
      <c r="F10" s="29"/>
      <c r="G10" s="29"/>
      <c r="H10" s="29"/>
    </row>
    <row r="11" ht="22.9" customHeight="1" spans="1:8">
      <c r="A11" s="36"/>
      <c r="B11" s="36"/>
      <c r="C11" s="29"/>
      <c r="D11" s="29"/>
      <c r="E11" s="29"/>
      <c r="F11" s="29"/>
      <c r="G11" s="29"/>
      <c r="H11" s="29"/>
    </row>
    <row r="12" ht="22.9" customHeight="1" spans="1:8">
      <c r="A12" s="35"/>
      <c r="B12" s="35"/>
      <c r="C12" s="20"/>
      <c r="D12" s="20"/>
      <c r="E12" s="37"/>
      <c r="F12" s="37"/>
      <c r="G12" s="37"/>
      <c r="H12" s="37"/>
    </row>
    <row r="13" ht="16.35" customHeight="1" spans="1:3">
      <c r="A13" s="21" t="s">
        <v>247</v>
      </c>
      <c r="B13" s="21"/>
      <c r="C13" s="21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D18" sqref="D18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6.35" customHeight="1" spans="1:8">
      <c r="A1" s="15"/>
      <c r="H1" s="32" t="s">
        <v>378</v>
      </c>
    </row>
    <row r="2" ht="38.85" customHeight="1" spans="1:8">
      <c r="A2" s="33" t="s">
        <v>26</v>
      </c>
      <c r="B2" s="33"/>
      <c r="C2" s="33"/>
      <c r="D2" s="33"/>
      <c r="E2" s="33"/>
      <c r="F2" s="33"/>
      <c r="G2" s="33"/>
      <c r="H2" s="33"/>
    </row>
    <row r="3" ht="24.2" customHeight="1" spans="1:8">
      <c r="A3" s="27" t="s">
        <v>33</v>
      </c>
      <c r="B3" s="27"/>
      <c r="C3" s="27"/>
      <c r="D3" s="27"/>
      <c r="E3" s="27"/>
      <c r="F3" s="27"/>
      <c r="G3" s="27"/>
      <c r="H3" s="25" t="s">
        <v>34</v>
      </c>
    </row>
    <row r="4" ht="20.65" customHeight="1" spans="1:8">
      <c r="A4" s="18" t="s">
        <v>165</v>
      </c>
      <c r="B4" s="18" t="s">
        <v>166</v>
      </c>
      <c r="C4" s="18" t="s">
        <v>49</v>
      </c>
      <c r="D4" s="18" t="s">
        <v>379</v>
      </c>
      <c r="E4" s="18"/>
      <c r="F4" s="18"/>
      <c r="G4" s="18"/>
      <c r="H4" s="18" t="s">
        <v>168</v>
      </c>
    </row>
    <row r="5" ht="18.95" customHeight="1" spans="1:8">
      <c r="A5" s="18"/>
      <c r="B5" s="18"/>
      <c r="C5" s="18"/>
      <c r="D5" s="18" t="s">
        <v>145</v>
      </c>
      <c r="E5" s="18" t="s">
        <v>245</v>
      </c>
      <c r="F5" s="18"/>
      <c r="G5" s="18" t="s">
        <v>246</v>
      </c>
      <c r="H5" s="18"/>
    </row>
    <row r="6" ht="24.2" customHeight="1" spans="1:8">
      <c r="A6" s="18"/>
      <c r="B6" s="18"/>
      <c r="C6" s="18"/>
      <c r="D6" s="18"/>
      <c r="E6" s="18" t="s">
        <v>46</v>
      </c>
      <c r="F6" s="18" t="s">
        <v>48</v>
      </c>
      <c r="G6" s="18"/>
      <c r="H6" s="18"/>
    </row>
    <row r="7" ht="22.9" customHeight="1" spans="1:8">
      <c r="A7" s="30"/>
      <c r="B7" s="34" t="s">
        <v>49</v>
      </c>
      <c r="C7" s="29">
        <v>0</v>
      </c>
      <c r="D7" s="29"/>
      <c r="E7" s="29"/>
      <c r="F7" s="29"/>
      <c r="G7" s="29"/>
      <c r="H7" s="29"/>
    </row>
    <row r="8" ht="22.9" customHeight="1" spans="1:8">
      <c r="A8" s="28"/>
      <c r="B8" s="28"/>
      <c r="C8" s="29"/>
      <c r="D8" s="29"/>
      <c r="E8" s="29"/>
      <c r="F8" s="29"/>
      <c r="G8" s="29"/>
      <c r="H8" s="29"/>
    </row>
    <row r="9" ht="22.9" customHeight="1" spans="1:8">
      <c r="A9" s="36"/>
      <c r="B9" s="36"/>
      <c r="C9" s="29"/>
      <c r="D9" s="29"/>
      <c r="E9" s="29"/>
      <c r="F9" s="29"/>
      <c r="G9" s="29"/>
      <c r="H9" s="29"/>
    </row>
    <row r="10" ht="22.9" customHeight="1" spans="1:8">
      <c r="A10" s="36"/>
      <c r="B10" s="36"/>
      <c r="C10" s="29"/>
      <c r="D10" s="29"/>
      <c r="E10" s="29"/>
      <c r="F10" s="29"/>
      <c r="G10" s="29"/>
      <c r="H10" s="29"/>
    </row>
    <row r="11" ht="22.9" customHeight="1" spans="1:8">
      <c r="A11" s="36"/>
      <c r="B11" s="36"/>
      <c r="C11" s="29"/>
      <c r="D11" s="29"/>
      <c r="E11" s="29"/>
      <c r="F11" s="29"/>
      <c r="G11" s="29"/>
      <c r="H11" s="29"/>
    </row>
    <row r="12" ht="22.9" customHeight="1" spans="1:8">
      <c r="A12" s="35"/>
      <c r="B12" s="35"/>
      <c r="C12" s="20"/>
      <c r="D12" s="20"/>
      <c r="E12" s="37"/>
      <c r="F12" s="37"/>
      <c r="G12" s="37"/>
      <c r="H12" s="37"/>
    </row>
    <row r="13" ht="16.35" customHeight="1" spans="1:4">
      <c r="A13" s="21" t="s">
        <v>247</v>
      </c>
      <c r="B13" s="21"/>
      <c r="C13" s="21"/>
      <c r="D13" s="21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F12" sqref="F12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6.35" customHeight="1" spans="1:14">
      <c r="A1" s="15"/>
      <c r="M1" s="32" t="s">
        <v>380</v>
      </c>
      <c r="N1" s="32"/>
    </row>
    <row r="2" ht="45.75" customHeight="1" spans="1:14">
      <c r="A2" s="33" t="s">
        <v>27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ht="18.2" customHeight="1" spans="1:14">
      <c r="A3" s="27" t="s">
        <v>33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5" t="s">
        <v>34</v>
      </c>
      <c r="N3" s="25"/>
    </row>
    <row r="4" ht="26.1" customHeight="1" spans="1:14">
      <c r="A4" s="18" t="s">
        <v>209</v>
      </c>
      <c r="B4" s="18" t="s">
        <v>381</v>
      </c>
      <c r="C4" s="18" t="s">
        <v>382</v>
      </c>
      <c r="D4" s="18"/>
      <c r="E4" s="18"/>
      <c r="F4" s="18"/>
      <c r="G4" s="18"/>
      <c r="H4" s="18"/>
      <c r="I4" s="18"/>
      <c r="J4" s="18"/>
      <c r="K4" s="18"/>
      <c r="L4" s="18"/>
      <c r="M4" s="18" t="s">
        <v>383</v>
      </c>
      <c r="N4" s="18"/>
    </row>
    <row r="5" ht="31.9" customHeight="1" spans="1:14">
      <c r="A5" s="18"/>
      <c r="B5" s="18"/>
      <c r="C5" s="18" t="s">
        <v>384</v>
      </c>
      <c r="D5" s="18" t="s">
        <v>146</v>
      </c>
      <c r="E5" s="18"/>
      <c r="F5" s="18"/>
      <c r="G5" s="18"/>
      <c r="H5" s="18"/>
      <c r="I5" s="18"/>
      <c r="J5" s="18" t="s">
        <v>385</v>
      </c>
      <c r="K5" s="18" t="s">
        <v>148</v>
      </c>
      <c r="L5" s="18" t="s">
        <v>149</v>
      </c>
      <c r="M5" s="18" t="s">
        <v>386</v>
      </c>
      <c r="N5" s="18" t="s">
        <v>387</v>
      </c>
    </row>
    <row r="6" ht="44.85" customHeight="1" spans="1:14">
      <c r="A6" s="18"/>
      <c r="B6" s="18"/>
      <c r="C6" s="18"/>
      <c r="D6" s="18" t="s">
        <v>388</v>
      </c>
      <c r="E6" s="18" t="s">
        <v>389</v>
      </c>
      <c r="F6" s="18" t="s">
        <v>390</v>
      </c>
      <c r="G6" s="18" t="s">
        <v>391</v>
      </c>
      <c r="H6" s="18" t="s">
        <v>392</v>
      </c>
      <c r="I6" s="18" t="s">
        <v>393</v>
      </c>
      <c r="J6" s="18"/>
      <c r="K6" s="18"/>
      <c r="L6" s="18"/>
      <c r="M6" s="18"/>
      <c r="N6" s="18"/>
    </row>
    <row r="7" ht="22.9" customHeight="1" spans="1:14">
      <c r="A7" s="30"/>
      <c r="B7" s="34" t="s">
        <v>49</v>
      </c>
      <c r="C7" s="29">
        <v>70</v>
      </c>
      <c r="D7" s="29">
        <v>70</v>
      </c>
      <c r="E7" s="29">
        <v>70</v>
      </c>
      <c r="F7" s="29"/>
      <c r="G7" s="29"/>
      <c r="H7" s="29"/>
      <c r="I7" s="29"/>
      <c r="J7" s="29"/>
      <c r="K7" s="29"/>
      <c r="L7" s="29"/>
      <c r="M7" s="29"/>
      <c r="N7" s="30"/>
    </row>
    <row r="8" ht="22.9" customHeight="1" spans="1:14">
      <c r="A8" s="28">
        <v>503001</v>
      </c>
      <c r="B8" s="28" t="s">
        <v>4</v>
      </c>
      <c r="C8" s="20">
        <v>70</v>
      </c>
      <c r="D8" s="20">
        <v>70</v>
      </c>
      <c r="E8" s="20">
        <v>70</v>
      </c>
      <c r="F8" s="29"/>
      <c r="G8" s="29"/>
      <c r="H8" s="29"/>
      <c r="I8" s="29"/>
      <c r="J8" s="29"/>
      <c r="K8" s="29"/>
      <c r="L8" s="29"/>
      <c r="M8" s="29"/>
      <c r="N8" s="30"/>
    </row>
    <row r="9" ht="22.9" customHeight="1" spans="1:14">
      <c r="A9" s="35">
        <v>503001</v>
      </c>
      <c r="B9" s="35" t="s">
        <v>394</v>
      </c>
      <c r="C9" s="20">
        <v>70</v>
      </c>
      <c r="D9" s="20">
        <v>70</v>
      </c>
      <c r="E9" s="20">
        <v>70</v>
      </c>
      <c r="F9" s="20"/>
      <c r="G9" s="20"/>
      <c r="H9" s="20"/>
      <c r="I9" s="20"/>
      <c r="J9" s="20"/>
      <c r="K9" s="20"/>
      <c r="L9" s="20"/>
      <c r="M9" s="20"/>
      <c r="N9" s="19"/>
    </row>
    <row r="10" ht="16.35" customHeight="1" spans="1:4">
      <c r="A10" s="21" t="s">
        <v>247</v>
      </c>
      <c r="B10" s="21"/>
      <c r="C10" s="21"/>
      <c r="D10" s="21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6" activePane="bottomLeft" state="frozen"/>
      <selection/>
      <selection pane="bottomLeft" activeCell="D7" sqref="D7:D17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7.5" customWidth="1"/>
    <col min="6" max="6" width="8.125" customWidth="1"/>
    <col min="7" max="7" width="11.25" customWidth="1"/>
    <col min="8" max="8" width="18.125" customWidth="1"/>
    <col min="9" max="9" width="9.5" customWidth="1"/>
    <col min="10" max="10" width="9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ht="16.35" customHeight="1" spans="1:13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32" t="s">
        <v>395</v>
      </c>
    </row>
    <row r="2" ht="37.9" customHeight="1" spans="1:13">
      <c r="A2" s="15"/>
      <c r="B2" s="15"/>
      <c r="C2" s="26" t="s">
        <v>396</v>
      </c>
      <c r="D2" s="26"/>
      <c r="E2" s="26"/>
      <c r="F2" s="26"/>
      <c r="G2" s="26"/>
      <c r="H2" s="26"/>
      <c r="I2" s="26"/>
      <c r="J2" s="26"/>
      <c r="K2" s="26"/>
      <c r="L2" s="26"/>
      <c r="M2" s="26"/>
    </row>
    <row r="3" ht="21.6" customHeight="1" spans="1:13">
      <c r="A3" s="27" t="s">
        <v>33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5" t="s">
        <v>34</v>
      </c>
      <c r="M3" s="25"/>
    </row>
    <row r="4" ht="33.6" customHeight="1" spans="1:13">
      <c r="A4" s="18" t="s">
        <v>209</v>
      </c>
      <c r="B4" s="18" t="s">
        <v>397</v>
      </c>
      <c r="C4" s="18" t="s">
        <v>398</v>
      </c>
      <c r="D4" s="18" t="s">
        <v>399</v>
      </c>
      <c r="E4" s="18" t="s">
        <v>400</v>
      </c>
      <c r="F4" s="18"/>
      <c r="G4" s="18"/>
      <c r="H4" s="18"/>
      <c r="I4" s="18"/>
      <c r="J4" s="18"/>
      <c r="K4" s="18"/>
      <c r="L4" s="18"/>
      <c r="M4" s="18"/>
    </row>
    <row r="5" ht="36.2" customHeight="1" spans="1:13">
      <c r="A5" s="18"/>
      <c r="B5" s="18"/>
      <c r="C5" s="18"/>
      <c r="D5" s="18"/>
      <c r="E5" s="18" t="s">
        <v>401</v>
      </c>
      <c r="F5" s="18" t="s">
        <v>402</v>
      </c>
      <c r="G5" s="18" t="s">
        <v>403</v>
      </c>
      <c r="H5" s="18" t="s">
        <v>404</v>
      </c>
      <c r="I5" s="18" t="s">
        <v>405</v>
      </c>
      <c r="J5" s="18" t="s">
        <v>406</v>
      </c>
      <c r="K5" s="18" t="s">
        <v>407</v>
      </c>
      <c r="L5" s="18" t="s">
        <v>408</v>
      </c>
      <c r="M5" s="18" t="s">
        <v>409</v>
      </c>
    </row>
    <row r="6" ht="18.2" customHeight="1" spans="1:13">
      <c r="A6" s="28">
        <v>503001</v>
      </c>
      <c r="B6" s="28" t="s">
        <v>4</v>
      </c>
      <c r="C6" s="29">
        <v>70</v>
      </c>
      <c r="D6" s="30"/>
      <c r="E6" s="30"/>
      <c r="F6" s="30"/>
      <c r="G6" s="30"/>
      <c r="H6" s="30"/>
      <c r="I6" s="30"/>
      <c r="J6" s="30"/>
      <c r="K6" s="30"/>
      <c r="L6" s="30"/>
      <c r="M6" s="30"/>
    </row>
    <row r="7" ht="24.4" customHeight="1" spans="1:13">
      <c r="A7" s="19">
        <v>503001</v>
      </c>
      <c r="B7" s="19" t="s">
        <v>394</v>
      </c>
      <c r="C7" s="20">
        <v>70</v>
      </c>
      <c r="D7" s="19" t="s">
        <v>410</v>
      </c>
      <c r="E7" s="31" t="s">
        <v>411</v>
      </c>
      <c r="F7" s="31" t="s">
        <v>412</v>
      </c>
      <c r="G7" s="19" t="s">
        <v>413</v>
      </c>
      <c r="H7" s="19" t="s">
        <v>414</v>
      </c>
      <c r="I7" s="19"/>
      <c r="J7" s="19"/>
      <c r="K7" s="19" t="s">
        <v>415</v>
      </c>
      <c r="L7" s="19" t="s">
        <v>416</v>
      </c>
      <c r="M7" s="19"/>
    </row>
    <row r="8" ht="24.4" customHeight="1" spans="1:13">
      <c r="A8" s="19"/>
      <c r="B8" s="19"/>
      <c r="C8" s="20"/>
      <c r="D8" s="19"/>
      <c r="E8" s="31"/>
      <c r="F8" s="31" t="s">
        <v>417</v>
      </c>
      <c r="G8" s="19" t="s">
        <v>418</v>
      </c>
      <c r="H8" s="19" t="s">
        <v>418</v>
      </c>
      <c r="I8" s="19"/>
      <c r="J8" s="19"/>
      <c r="K8" s="19" t="s">
        <v>419</v>
      </c>
      <c r="L8" s="19" t="s">
        <v>420</v>
      </c>
      <c r="M8" s="19"/>
    </row>
    <row r="9" ht="24.4" customHeight="1" spans="1:13">
      <c r="A9" s="19"/>
      <c r="B9" s="19"/>
      <c r="C9" s="20"/>
      <c r="D9" s="19"/>
      <c r="E9" s="31"/>
      <c r="F9" s="31" t="s">
        <v>421</v>
      </c>
      <c r="G9" s="19" t="s">
        <v>422</v>
      </c>
      <c r="H9" s="19" t="s">
        <v>422</v>
      </c>
      <c r="I9" s="19"/>
      <c r="J9" s="19"/>
      <c r="K9" s="19" t="s">
        <v>419</v>
      </c>
      <c r="L9" s="19" t="s">
        <v>420</v>
      </c>
      <c r="M9" s="19"/>
    </row>
    <row r="10" ht="24.4" customHeight="1" spans="1:13">
      <c r="A10" s="19"/>
      <c r="B10" s="19"/>
      <c r="C10" s="20"/>
      <c r="D10" s="19"/>
      <c r="E10" s="31" t="s">
        <v>423</v>
      </c>
      <c r="F10" s="31" t="s">
        <v>424</v>
      </c>
      <c r="G10" s="19" t="s">
        <v>425</v>
      </c>
      <c r="H10" s="19" t="s">
        <v>426</v>
      </c>
      <c r="I10" s="19"/>
      <c r="J10" s="19"/>
      <c r="K10" s="19" t="s">
        <v>427</v>
      </c>
      <c r="L10" s="19" t="s">
        <v>416</v>
      </c>
      <c r="M10" s="19"/>
    </row>
    <row r="11" ht="24.4" customHeight="1" spans="1:13">
      <c r="A11" s="19"/>
      <c r="B11" s="19"/>
      <c r="C11" s="20"/>
      <c r="D11" s="19"/>
      <c r="E11" s="31"/>
      <c r="F11" s="31" t="s">
        <v>428</v>
      </c>
      <c r="G11" s="19" t="s">
        <v>429</v>
      </c>
      <c r="H11" s="19" t="s">
        <v>429</v>
      </c>
      <c r="I11" s="19"/>
      <c r="J11" s="19"/>
      <c r="K11" s="19" t="s">
        <v>419</v>
      </c>
      <c r="L11" s="19" t="s">
        <v>420</v>
      </c>
      <c r="M11" s="19"/>
    </row>
    <row r="12" ht="24.4" customHeight="1" spans="1:13">
      <c r="A12" s="19"/>
      <c r="B12" s="19"/>
      <c r="C12" s="20"/>
      <c r="D12" s="19"/>
      <c r="E12" s="31"/>
      <c r="F12" s="31" t="s">
        <v>430</v>
      </c>
      <c r="G12" s="19" t="s">
        <v>431</v>
      </c>
      <c r="H12" s="19" t="s">
        <v>432</v>
      </c>
      <c r="I12" s="19"/>
      <c r="J12" s="19"/>
      <c r="K12" s="19" t="s">
        <v>433</v>
      </c>
      <c r="L12" s="19" t="s">
        <v>416</v>
      </c>
      <c r="M12" s="19"/>
    </row>
    <row r="13" ht="24.4" customHeight="1" spans="1:13">
      <c r="A13" s="19"/>
      <c r="B13" s="19"/>
      <c r="C13" s="20"/>
      <c r="D13" s="19"/>
      <c r="E13" s="31" t="s">
        <v>434</v>
      </c>
      <c r="F13" s="31" t="s">
        <v>435</v>
      </c>
      <c r="G13" s="19"/>
      <c r="H13" s="19"/>
      <c r="I13" s="19"/>
      <c r="J13" s="19"/>
      <c r="K13" s="19"/>
      <c r="L13" s="19"/>
      <c r="M13" s="19"/>
    </row>
    <row r="14" ht="24.4" customHeight="1" spans="1:13">
      <c r="A14" s="19"/>
      <c r="B14" s="19"/>
      <c r="C14" s="20"/>
      <c r="D14" s="19"/>
      <c r="E14" s="31"/>
      <c r="F14" s="31" t="s">
        <v>436</v>
      </c>
      <c r="G14" s="19"/>
      <c r="H14" s="19"/>
      <c r="I14" s="19"/>
      <c r="J14" s="19"/>
      <c r="K14" s="19"/>
      <c r="L14" s="19"/>
      <c r="M14" s="19"/>
    </row>
    <row r="15" ht="24.4" customHeight="1" spans="1:13">
      <c r="A15" s="19"/>
      <c r="B15" s="19"/>
      <c r="C15" s="20"/>
      <c r="D15" s="19"/>
      <c r="E15" s="31"/>
      <c r="F15" s="31" t="s">
        <v>437</v>
      </c>
      <c r="G15" s="19"/>
      <c r="H15" s="19"/>
      <c r="I15" s="19"/>
      <c r="J15" s="19"/>
      <c r="K15" s="19"/>
      <c r="L15" s="19"/>
      <c r="M15" s="19"/>
    </row>
    <row r="16" ht="24.4" customHeight="1" spans="1:13">
      <c r="A16" s="19"/>
      <c r="B16" s="19"/>
      <c r="C16" s="20"/>
      <c r="D16" s="19"/>
      <c r="E16" s="31"/>
      <c r="F16" s="31" t="s">
        <v>438</v>
      </c>
      <c r="G16" s="19" t="s">
        <v>439</v>
      </c>
      <c r="H16" s="19" t="s">
        <v>440</v>
      </c>
      <c r="I16" s="19"/>
      <c r="J16" s="19"/>
      <c r="K16" s="19" t="s">
        <v>419</v>
      </c>
      <c r="L16" s="19" t="s">
        <v>420</v>
      </c>
      <c r="M16" s="19"/>
    </row>
    <row r="17" ht="24.4" customHeight="1" spans="1:13">
      <c r="A17" s="19"/>
      <c r="B17" s="19"/>
      <c r="C17" s="20"/>
      <c r="D17" s="19"/>
      <c r="E17" s="31" t="s">
        <v>441</v>
      </c>
      <c r="F17" s="31" t="s">
        <v>442</v>
      </c>
      <c r="G17" s="19" t="s">
        <v>443</v>
      </c>
      <c r="H17" s="19" t="s">
        <v>444</v>
      </c>
      <c r="I17" s="19"/>
      <c r="J17" s="19"/>
      <c r="K17" s="19" t="s">
        <v>445</v>
      </c>
      <c r="L17" s="19" t="s">
        <v>446</v>
      </c>
      <c r="M17" s="19"/>
    </row>
    <row r="18" ht="16.35" customHeight="1" spans="1:4">
      <c r="A18" s="21" t="s">
        <v>247</v>
      </c>
      <c r="B18" s="21"/>
      <c r="C18" s="21"/>
      <c r="D18" s="21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"/>
  <sheetViews>
    <sheetView workbookViewId="0">
      <pane ySplit="7" topLeftCell="A8" activePane="bottomLeft" state="frozen"/>
      <selection/>
      <selection pane="bottomLeft" activeCell="R1" sqref="R1:S1"/>
    </sheetView>
  </sheetViews>
  <sheetFormatPr defaultColWidth="10" defaultRowHeight="13.5"/>
  <cols>
    <col min="1" max="1" width="4.875" customWidth="1"/>
    <col min="2" max="2" width="7" customWidth="1"/>
    <col min="3" max="3" width="6.875" customWidth="1"/>
    <col min="4" max="4" width="6.625" customWidth="1"/>
    <col min="5" max="7" width="5.5" customWidth="1"/>
    <col min="8" max="8" width="6.75" customWidth="1"/>
    <col min="9" max="9" width="5.5" customWidth="1"/>
    <col min="10" max="10" width="24.875" customWidth="1"/>
    <col min="11" max="11" width="7" customWidth="1"/>
    <col min="12" max="12" width="7.875" customWidth="1"/>
    <col min="13" max="13" width="9.125" customWidth="1"/>
    <col min="14" max="14" width="8" customWidth="1"/>
    <col min="15" max="15" width="7.5" customWidth="1"/>
    <col min="16" max="16" width="6.5" customWidth="1"/>
    <col min="17" max="18" width="7.25" customWidth="1"/>
    <col min="19" max="19" width="6.625" customWidth="1"/>
  </cols>
  <sheetData>
    <row r="1" ht="16.35" customHeight="1" spans="1:19">
      <c r="A1" s="15"/>
      <c r="R1" s="23" t="s">
        <v>447</v>
      </c>
      <c r="S1" s="24"/>
    </row>
    <row r="2" ht="42.2" customHeight="1" spans="1:19">
      <c r="A2" s="16" t="s">
        <v>448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ht="23.25" customHeight="1" spans="1:19">
      <c r="A3" s="17" t="s">
        <v>33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ht="16.35" customHeight="1" spans="1:19">
      <c r="A4" s="15"/>
      <c r="B4" s="15"/>
      <c r="C4" s="15"/>
      <c r="D4" s="15"/>
      <c r="E4" s="15"/>
      <c r="F4" s="15"/>
      <c r="G4" s="15"/>
      <c r="H4" s="15"/>
      <c r="I4" s="15"/>
      <c r="J4" s="15"/>
      <c r="Q4" s="25" t="s">
        <v>34</v>
      </c>
      <c r="R4" s="25"/>
      <c r="S4" s="25"/>
    </row>
    <row r="5" ht="18.2" customHeight="1" spans="1:19">
      <c r="A5" s="18" t="s">
        <v>363</v>
      </c>
      <c r="B5" s="18" t="s">
        <v>364</v>
      </c>
      <c r="C5" s="18" t="s">
        <v>449</v>
      </c>
      <c r="D5" s="18"/>
      <c r="E5" s="18"/>
      <c r="F5" s="18"/>
      <c r="G5" s="18"/>
      <c r="H5" s="18"/>
      <c r="I5" s="18"/>
      <c r="J5" s="18" t="s">
        <v>450</v>
      </c>
      <c r="K5" s="18" t="s">
        <v>451</v>
      </c>
      <c r="L5" s="18"/>
      <c r="M5" s="18"/>
      <c r="N5" s="18"/>
      <c r="O5" s="18"/>
      <c r="P5" s="18"/>
      <c r="Q5" s="18"/>
      <c r="R5" s="18"/>
      <c r="S5" s="18"/>
    </row>
    <row r="6" ht="18.95" customHeight="1" spans="1:19">
      <c r="A6" s="18"/>
      <c r="B6" s="18"/>
      <c r="C6" s="18" t="s">
        <v>398</v>
      </c>
      <c r="D6" s="18" t="s">
        <v>452</v>
      </c>
      <c r="E6" s="18"/>
      <c r="F6" s="18"/>
      <c r="G6" s="18"/>
      <c r="H6" s="18" t="s">
        <v>453</v>
      </c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ht="31.15" customHeight="1" spans="1:19">
      <c r="A7" s="18"/>
      <c r="B7" s="18"/>
      <c r="C7" s="18"/>
      <c r="D7" s="18" t="s">
        <v>146</v>
      </c>
      <c r="E7" s="18" t="s">
        <v>454</v>
      </c>
      <c r="F7" s="18" t="s">
        <v>150</v>
      </c>
      <c r="G7" s="18" t="s">
        <v>455</v>
      </c>
      <c r="H7" s="18" t="s">
        <v>167</v>
      </c>
      <c r="I7" s="18" t="s">
        <v>168</v>
      </c>
      <c r="J7" s="18"/>
      <c r="K7" s="18" t="s">
        <v>401</v>
      </c>
      <c r="L7" s="18" t="s">
        <v>402</v>
      </c>
      <c r="M7" s="18" t="s">
        <v>403</v>
      </c>
      <c r="N7" s="18" t="s">
        <v>408</v>
      </c>
      <c r="O7" s="18" t="s">
        <v>404</v>
      </c>
      <c r="P7" s="18" t="s">
        <v>456</v>
      </c>
      <c r="Q7" s="18" t="s">
        <v>457</v>
      </c>
      <c r="R7" s="18" t="s">
        <v>458</v>
      </c>
      <c r="S7" s="18" t="s">
        <v>409</v>
      </c>
    </row>
    <row r="8" ht="19.9" customHeight="1" spans="1:19">
      <c r="A8" s="19">
        <v>503001</v>
      </c>
      <c r="B8" s="19" t="s">
        <v>4</v>
      </c>
      <c r="C8" s="20">
        <v>1378.818036</v>
      </c>
      <c r="D8" s="20">
        <v>1378.818036</v>
      </c>
      <c r="E8" s="20"/>
      <c r="F8" s="20"/>
      <c r="G8" s="20"/>
      <c r="H8" s="20">
        <v>1308.818036</v>
      </c>
      <c r="I8" s="20">
        <v>70</v>
      </c>
      <c r="J8" s="19" t="s">
        <v>459</v>
      </c>
      <c r="K8" s="19" t="s">
        <v>411</v>
      </c>
      <c r="L8" s="19" t="s">
        <v>412</v>
      </c>
      <c r="M8" s="19" t="s">
        <v>460</v>
      </c>
      <c r="N8" s="19" t="s">
        <v>446</v>
      </c>
      <c r="O8" s="19" t="s">
        <v>461</v>
      </c>
      <c r="P8" s="19" t="s">
        <v>415</v>
      </c>
      <c r="Q8" s="19"/>
      <c r="R8" s="19"/>
      <c r="S8" s="19"/>
    </row>
    <row r="9" ht="19.9" customHeight="1" spans="1:19">
      <c r="A9" s="19"/>
      <c r="B9" s="19"/>
      <c r="C9" s="20"/>
      <c r="D9" s="20"/>
      <c r="E9" s="20"/>
      <c r="F9" s="20"/>
      <c r="G9" s="20"/>
      <c r="H9" s="20"/>
      <c r="I9" s="20"/>
      <c r="J9" s="19"/>
      <c r="K9" s="19"/>
      <c r="L9" s="19" t="s">
        <v>417</v>
      </c>
      <c r="M9" s="19"/>
      <c r="N9" s="19"/>
      <c r="O9" s="19"/>
      <c r="P9" s="19"/>
      <c r="Q9" s="19"/>
      <c r="R9" s="19"/>
      <c r="S9" s="19"/>
    </row>
    <row r="10" ht="19.9" customHeight="1" spans="1:19">
      <c r="A10" s="19"/>
      <c r="B10" s="19"/>
      <c r="C10" s="20"/>
      <c r="D10" s="20"/>
      <c r="E10" s="20"/>
      <c r="F10" s="20"/>
      <c r="G10" s="20"/>
      <c r="H10" s="20"/>
      <c r="I10" s="20"/>
      <c r="J10" s="19"/>
      <c r="K10" s="19"/>
      <c r="L10" s="19" t="s">
        <v>421</v>
      </c>
      <c r="M10" s="19"/>
      <c r="N10" s="19"/>
      <c r="O10" s="19"/>
      <c r="P10" s="19"/>
      <c r="Q10" s="19"/>
      <c r="R10" s="19"/>
      <c r="S10" s="19"/>
    </row>
    <row r="11" ht="19.5" customHeight="1" spans="1:19">
      <c r="A11" s="19"/>
      <c r="B11" s="19"/>
      <c r="C11" s="20"/>
      <c r="D11" s="20"/>
      <c r="E11" s="20"/>
      <c r="F11" s="20"/>
      <c r="G11" s="20"/>
      <c r="H11" s="20"/>
      <c r="I11" s="20"/>
      <c r="J11" s="19"/>
      <c r="K11" s="22" t="s">
        <v>423</v>
      </c>
      <c r="L11" s="22" t="s">
        <v>424</v>
      </c>
      <c r="M11" s="19" t="s">
        <v>462</v>
      </c>
      <c r="N11" s="19" t="s">
        <v>446</v>
      </c>
      <c r="O11" s="19" t="s">
        <v>463</v>
      </c>
      <c r="P11" s="19" t="s">
        <v>464</v>
      </c>
      <c r="Q11" s="19"/>
      <c r="R11" s="19"/>
      <c r="S11" s="19"/>
    </row>
    <row r="12" ht="19.5" customHeight="1" spans="1:19">
      <c r="A12" s="19"/>
      <c r="B12" s="19"/>
      <c r="C12" s="20"/>
      <c r="D12" s="20"/>
      <c r="E12" s="20"/>
      <c r="F12" s="20"/>
      <c r="G12" s="20"/>
      <c r="H12" s="20"/>
      <c r="I12" s="20"/>
      <c r="J12" s="19"/>
      <c r="K12" s="22"/>
      <c r="L12" s="22" t="s">
        <v>424</v>
      </c>
      <c r="M12" s="19" t="s">
        <v>465</v>
      </c>
      <c r="N12" s="19" t="s">
        <v>446</v>
      </c>
      <c r="O12" s="19" t="s">
        <v>466</v>
      </c>
      <c r="P12" s="19" t="s">
        <v>466</v>
      </c>
      <c r="Q12" s="19"/>
      <c r="R12" s="19"/>
      <c r="S12" s="19"/>
    </row>
    <row r="13" ht="19.5" customHeight="1" spans="1:19">
      <c r="A13" s="19"/>
      <c r="B13" s="19"/>
      <c r="C13" s="20"/>
      <c r="D13" s="20"/>
      <c r="E13" s="20"/>
      <c r="F13" s="20"/>
      <c r="G13" s="20"/>
      <c r="H13" s="20"/>
      <c r="I13" s="20"/>
      <c r="J13" s="19"/>
      <c r="K13" s="22"/>
      <c r="L13" s="22" t="s">
        <v>424</v>
      </c>
      <c r="M13" s="19" t="s">
        <v>467</v>
      </c>
      <c r="N13" s="19" t="s">
        <v>446</v>
      </c>
      <c r="O13" s="19" t="s">
        <v>468</v>
      </c>
      <c r="P13" s="19" t="s">
        <v>468</v>
      </c>
      <c r="Q13" s="19"/>
      <c r="R13" s="19"/>
      <c r="S13" s="19"/>
    </row>
    <row r="14" ht="19.5" customHeight="1" spans="1:19">
      <c r="A14" s="19"/>
      <c r="B14" s="19"/>
      <c r="C14" s="20"/>
      <c r="D14" s="20"/>
      <c r="E14" s="20"/>
      <c r="F14" s="20"/>
      <c r="G14" s="20"/>
      <c r="H14" s="20"/>
      <c r="I14" s="20"/>
      <c r="J14" s="19"/>
      <c r="K14" s="22"/>
      <c r="L14" s="22" t="s">
        <v>424</v>
      </c>
      <c r="M14" s="19" t="s">
        <v>469</v>
      </c>
      <c r="N14" s="19" t="s">
        <v>446</v>
      </c>
      <c r="O14" s="19" t="s">
        <v>470</v>
      </c>
      <c r="P14" s="19" t="s">
        <v>470</v>
      </c>
      <c r="Q14" s="19"/>
      <c r="R14" s="19"/>
      <c r="S14" s="19"/>
    </row>
    <row r="15" ht="19.5" customHeight="1" spans="1:19">
      <c r="A15" s="19"/>
      <c r="B15" s="19"/>
      <c r="C15" s="20"/>
      <c r="D15" s="20"/>
      <c r="E15" s="20"/>
      <c r="F15" s="20"/>
      <c r="G15" s="20"/>
      <c r="H15" s="20"/>
      <c r="I15" s="20"/>
      <c r="J15" s="19"/>
      <c r="K15" s="22"/>
      <c r="L15" s="22" t="s">
        <v>424</v>
      </c>
      <c r="M15" s="19" t="s">
        <v>471</v>
      </c>
      <c r="N15" s="19" t="s">
        <v>446</v>
      </c>
      <c r="O15" s="19" t="s">
        <v>472</v>
      </c>
      <c r="P15" s="19" t="s">
        <v>472</v>
      </c>
      <c r="Q15" s="19"/>
      <c r="R15" s="19"/>
      <c r="S15" s="19"/>
    </row>
    <row r="16" ht="19.5" customHeight="1" spans="1:19">
      <c r="A16" s="19"/>
      <c r="B16" s="19"/>
      <c r="C16" s="20"/>
      <c r="D16" s="20"/>
      <c r="E16" s="20"/>
      <c r="F16" s="20"/>
      <c r="G16" s="20"/>
      <c r="H16" s="20"/>
      <c r="I16" s="20"/>
      <c r="J16" s="19"/>
      <c r="K16" s="22"/>
      <c r="L16" s="22" t="s">
        <v>424</v>
      </c>
      <c r="M16" s="19" t="s">
        <v>473</v>
      </c>
      <c r="N16" s="19" t="s">
        <v>446</v>
      </c>
      <c r="O16" s="19" t="s">
        <v>474</v>
      </c>
      <c r="P16" s="19" t="s">
        <v>474</v>
      </c>
      <c r="Q16" s="19"/>
      <c r="R16" s="19"/>
      <c r="S16" s="19"/>
    </row>
    <row r="17" ht="19.5" customHeight="1" spans="1:19">
      <c r="A17" s="19"/>
      <c r="B17" s="19"/>
      <c r="C17" s="20"/>
      <c r="D17" s="20"/>
      <c r="E17" s="20"/>
      <c r="F17" s="20"/>
      <c r="G17" s="20"/>
      <c r="H17" s="20"/>
      <c r="I17" s="20"/>
      <c r="J17" s="19"/>
      <c r="K17" s="22"/>
      <c r="L17" s="22" t="s">
        <v>424</v>
      </c>
      <c r="M17" s="19" t="s">
        <v>475</v>
      </c>
      <c r="N17" s="19" t="s">
        <v>446</v>
      </c>
      <c r="O17" s="19" t="s">
        <v>472</v>
      </c>
      <c r="P17" s="19" t="s">
        <v>472</v>
      </c>
      <c r="Q17" s="19"/>
      <c r="R17" s="19"/>
      <c r="S17" s="19"/>
    </row>
    <row r="18" ht="19.5" customHeight="1" spans="1:19">
      <c r="A18" s="19"/>
      <c r="B18" s="19"/>
      <c r="C18" s="20"/>
      <c r="D18" s="20"/>
      <c r="E18" s="20"/>
      <c r="F18" s="20"/>
      <c r="G18" s="20"/>
      <c r="H18" s="20"/>
      <c r="I18" s="20"/>
      <c r="J18" s="19"/>
      <c r="K18" s="22"/>
      <c r="L18" s="22" t="s">
        <v>428</v>
      </c>
      <c r="M18" s="19" t="s">
        <v>476</v>
      </c>
      <c r="N18" s="19" t="s">
        <v>446</v>
      </c>
      <c r="O18" s="19" t="s">
        <v>477</v>
      </c>
      <c r="P18" s="19" t="s">
        <v>445</v>
      </c>
      <c r="Q18" s="19"/>
      <c r="R18" s="19"/>
      <c r="S18" s="19"/>
    </row>
    <row r="19" ht="19.5" customHeight="1" spans="1:19">
      <c r="A19" s="19"/>
      <c r="B19" s="19"/>
      <c r="C19" s="20"/>
      <c r="D19" s="20"/>
      <c r="E19" s="20"/>
      <c r="F19" s="20"/>
      <c r="G19" s="20"/>
      <c r="H19" s="20"/>
      <c r="I19" s="20"/>
      <c r="J19" s="19"/>
      <c r="K19" s="22"/>
      <c r="L19" s="22" t="s">
        <v>430</v>
      </c>
      <c r="M19" s="19" t="s">
        <v>431</v>
      </c>
      <c r="N19" s="19" t="s">
        <v>416</v>
      </c>
      <c r="O19" s="19" t="s">
        <v>432</v>
      </c>
      <c r="P19" s="19" t="s">
        <v>433</v>
      </c>
      <c r="Q19" s="19"/>
      <c r="R19" s="19"/>
      <c r="S19" s="19"/>
    </row>
    <row r="20" ht="19.9" customHeight="1" spans="1:19">
      <c r="A20" s="19"/>
      <c r="B20" s="19"/>
      <c r="C20" s="20"/>
      <c r="D20" s="20"/>
      <c r="E20" s="20"/>
      <c r="F20" s="20"/>
      <c r="G20" s="20"/>
      <c r="H20" s="20"/>
      <c r="I20" s="20"/>
      <c r="J20" s="19"/>
      <c r="K20" s="22" t="s">
        <v>434</v>
      </c>
      <c r="L20" s="22" t="s">
        <v>435</v>
      </c>
      <c r="M20" s="19" t="s">
        <v>478</v>
      </c>
      <c r="N20" s="19" t="s">
        <v>446</v>
      </c>
      <c r="O20" s="19" t="s">
        <v>479</v>
      </c>
      <c r="P20" s="19" t="s">
        <v>480</v>
      </c>
      <c r="Q20" s="19"/>
      <c r="R20" s="19"/>
      <c r="S20" s="19"/>
    </row>
    <row r="21" ht="19.9" customHeight="1" spans="1:19">
      <c r="A21" s="19"/>
      <c r="B21" s="19"/>
      <c r="C21" s="20"/>
      <c r="D21" s="20"/>
      <c r="E21" s="20"/>
      <c r="F21" s="20"/>
      <c r="G21" s="20"/>
      <c r="H21" s="20"/>
      <c r="I21" s="20"/>
      <c r="J21" s="19"/>
      <c r="K21" s="22"/>
      <c r="L21" s="22" t="s">
        <v>436</v>
      </c>
      <c r="M21" s="19"/>
      <c r="N21" s="19"/>
      <c r="O21" s="19"/>
      <c r="P21" s="19"/>
      <c r="Q21" s="19"/>
      <c r="R21" s="19"/>
      <c r="S21" s="19"/>
    </row>
    <row r="22" ht="33" customHeight="1" spans="1:19">
      <c r="A22" s="19"/>
      <c r="B22" s="19"/>
      <c r="C22" s="20"/>
      <c r="D22" s="20"/>
      <c r="E22" s="20"/>
      <c r="F22" s="20"/>
      <c r="G22" s="20"/>
      <c r="H22" s="20"/>
      <c r="I22" s="20"/>
      <c r="J22" s="19"/>
      <c r="K22" s="22"/>
      <c r="L22" s="22" t="s">
        <v>437</v>
      </c>
      <c r="M22" s="19" t="s">
        <v>481</v>
      </c>
      <c r="N22" s="19" t="s">
        <v>446</v>
      </c>
      <c r="O22" s="19" t="s">
        <v>482</v>
      </c>
      <c r="P22" s="19" t="s">
        <v>445</v>
      </c>
      <c r="Q22" s="19"/>
      <c r="R22" s="19"/>
      <c r="S22" s="19"/>
    </row>
    <row r="23" ht="19.9" customHeight="1" spans="1:19">
      <c r="A23" s="19"/>
      <c r="B23" s="19"/>
      <c r="C23" s="20"/>
      <c r="D23" s="20"/>
      <c r="E23" s="20"/>
      <c r="F23" s="20"/>
      <c r="G23" s="20"/>
      <c r="H23" s="20"/>
      <c r="I23" s="20"/>
      <c r="J23" s="19"/>
      <c r="K23" s="22"/>
      <c r="L23" s="22" t="s">
        <v>437</v>
      </c>
      <c r="M23" s="19" t="s">
        <v>483</v>
      </c>
      <c r="N23" s="19" t="s">
        <v>420</v>
      </c>
      <c r="O23" s="19" t="s">
        <v>484</v>
      </c>
      <c r="P23" s="19"/>
      <c r="Q23" s="19"/>
      <c r="R23" s="19"/>
      <c r="S23" s="19"/>
    </row>
    <row r="24" ht="19.9" customHeight="1" spans="1:19">
      <c r="A24" s="19"/>
      <c r="B24" s="19"/>
      <c r="C24" s="20"/>
      <c r="D24" s="20"/>
      <c r="E24" s="20"/>
      <c r="F24" s="20"/>
      <c r="G24" s="20"/>
      <c r="H24" s="20"/>
      <c r="I24" s="20"/>
      <c r="J24" s="19"/>
      <c r="K24" s="22"/>
      <c r="L24" s="22" t="s">
        <v>438</v>
      </c>
      <c r="M24" s="19" t="s">
        <v>485</v>
      </c>
      <c r="N24" s="19" t="s">
        <v>420</v>
      </c>
      <c r="O24" s="19" t="s">
        <v>486</v>
      </c>
      <c r="P24" s="19" t="s">
        <v>419</v>
      </c>
      <c r="Q24" s="19"/>
      <c r="R24" s="19"/>
      <c r="S24" s="19"/>
    </row>
    <row r="25" ht="19.9" customHeight="1" spans="1:19">
      <c r="A25" s="19"/>
      <c r="B25" s="19"/>
      <c r="C25" s="20"/>
      <c r="D25" s="20"/>
      <c r="E25" s="20"/>
      <c r="F25" s="20"/>
      <c r="G25" s="20"/>
      <c r="H25" s="20"/>
      <c r="I25" s="20"/>
      <c r="J25" s="19"/>
      <c r="K25" s="22" t="s">
        <v>441</v>
      </c>
      <c r="L25" s="22" t="s">
        <v>442</v>
      </c>
      <c r="M25" s="19" t="s">
        <v>487</v>
      </c>
      <c r="N25" s="19" t="s">
        <v>446</v>
      </c>
      <c r="O25" s="19" t="s">
        <v>477</v>
      </c>
      <c r="P25" s="19" t="s">
        <v>445</v>
      </c>
      <c r="Q25" s="19"/>
      <c r="R25" s="19"/>
      <c r="S25" s="19"/>
    </row>
    <row r="26" ht="16.35" customHeight="1" spans="1:8">
      <c r="A26" s="21" t="s">
        <v>247</v>
      </c>
      <c r="B26" s="21"/>
      <c r="C26" s="21"/>
      <c r="D26" s="21"/>
      <c r="E26" s="21"/>
      <c r="F26" s="21"/>
      <c r="G26" s="21"/>
      <c r="H26" s="21"/>
    </row>
  </sheetData>
  <mergeCells count="26">
    <mergeCell ref="R1:S1"/>
    <mergeCell ref="A2:S2"/>
    <mergeCell ref="A3:S3"/>
    <mergeCell ref="Q4:S4"/>
    <mergeCell ref="C5:I5"/>
    <mergeCell ref="D6:G6"/>
    <mergeCell ref="H6:I6"/>
    <mergeCell ref="A26:H26"/>
    <mergeCell ref="A5:A7"/>
    <mergeCell ref="A8:A25"/>
    <mergeCell ref="B5:B7"/>
    <mergeCell ref="B8:B25"/>
    <mergeCell ref="C6:C7"/>
    <mergeCell ref="C8:C25"/>
    <mergeCell ref="D8:D25"/>
    <mergeCell ref="E8:E25"/>
    <mergeCell ref="F8:F25"/>
    <mergeCell ref="G8:G25"/>
    <mergeCell ref="H8:H25"/>
    <mergeCell ref="I8:I25"/>
    <mergeCell ref="J5:J7"/>
    <mergeCell ref="J8:J25"/>
    <mergeCell ref="K8:K10"/>
    <mergeCell ref="K11:K19"/>
    <mergeCell ref="K20:K24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2"/>
  <sheetViews>
    <sheetView workbookViewId="0">
      <selection activeCell="A3" sqref="A3:AE3"/>
    </sheetView>
  </sheetViews>
  <sheetFormatPr defaultColWidth="10" defaultRowHeight="13.5"/>
  <cols>
    <col min="1" max="1" width="5" style="1" customWidth="1"/>
    <col min="2" max="2" width="4.75" style="1" customWidth="1"/>
    <col min="3" max="3" width="5.5" style="1" customWidth="1"/>
    <col min="4" max="4" width="12.875" style="1" customWidth="1"/>
    <col min="5" max="5" width="31.5" style="1" customWidth="1"/>
    <col min="6" max="6" width="38.5" style="1" customWidth="1"/>
    <col min="7" max="8" width="26.125" style="1" customWidth="1"/>
    <col min="9" max="9" width="22.875" style="1" customWidth="1"/>
    <col min="10" max="10" width="7.75" style="1" customWidth="1"/>
    <col min="11" max="11" width="7.5" style="1" customWidth="1"/>
    <col min="12" max="12" width="7.625" style="1" customWidth="1"/>
    <col min="13" max="13" width="8.5" style="1" customWidth="1"/>
    <col min="14" max="14" width="8" style="1" customWidth="1"/>
    <col min="15" max="15" width="14.25" style="1" customWidth="1"/>
    <col min="16" max="17" width="11.125" style="1" customWidth="1"/>
    <col min="18" max="18" width="13" style="1" customWidth="1"/>
    <col min="19" max="19" width="11.5" style="1" customWidth="1"/>
    <col min="20" max="20" width="11.25" style="1" customWidth="1"/>
    <col min="21" max="21" width="10.5" style="1" customWidth="1"/>
    <col min="22" max="23" width="9" style="1" customWidth="1"/>
    <col min="24" max="24" width="10.25" style="1" customWidth="1"/>
    <col min="25" max="30" width="9" style="1" customWidth="1"/>
    <col min="31" max="31" width="12.375" style="1" customWidth="1"/>
    <col min="32" max="32" width="9.75" style="1" customWidth="1"/>
    <col min="33" max="16384" width="10" style="1"/>
  </cols>
  <sheetData>
    <row r="1" ht="16.35" customHeight="1" spans="1:31">
      <c r="A1" s="2"/>
      <c r="AE1" s="2" t="s">
        <v>488</v>
      </c>
    </row>
    <row r="2" ht="43.9" customHeight="1" spans="1:31">
      <c r="A2" s="3" t="s">
        <v>489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ht="21.6" customHeight="1" spans="1:31">
      <c r="A3" s="4" t="s">
        <v>33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21.6" customHeight="1" spans="1:31">
      <c r="A4" s="4"/>
      <c r="B4" s="4"/>
      <c r="C4" s="4"/>
      <c r="D4" s="4"/>
      <c r="E4" s="4"/>
      <c r="AC4" s="13" t="s">
        <v>34</v>
      </c>
      <c r="AD4" s="13"/>
      <c r="AE4" s="13"/>
    </row>
    <row r="5" ht="34.5" customHeight="1" spans="1:31">
      <c r="A5" s="5" t="s">
        <v>164</v>
      </c>
      <c r="B5" s="5"/>
      <c r="C5" s="5"/>
      <c r="D5" s="5" t="s">
        <v>209</v>
      </c>
      <c r="E5" s="5" t="s">
        <v>364</v>
      </c>
      <c r="F5" s="5" t="s">
        <v>490</v>
      </c>
      <c r="G5" s="5" t="s">
        <v>491</v>
      </c>
      <c r="H5" s="5" t="s">
        <v>492</v>
      </c>
      <c r="I5" s="5" t="s">
        <v>493</v>
      </c>
      <c r="J5" s="5" t="s">
        <v>494</v>
      </c>
      <c r="K5" s="5" t="s">
        <v>431</v>
      </c>
      <c r="L5" s="5" t="s">
        <v>495</v>
      </c>
      <c r="M5" s="5" t="s">
        <v>456</v>
      </c>
      <c r="N5" s="5" t="s">
        <v>496</v>
      </c>
      <c r="O5" s="5" t="s">
        <v>497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 t="s">
        <v>409</v>
      </c>
    </row>
    <row r="6" ht="35.45" customHeight="1" spans="1:31">
      <c r="A6" s="5" t="s">
        <v>172</v>
      </c>
      <c r="B6" s="5" t="s">
        <v>173</v>
      </c>
      <c r="C6" s="5" t="s">
        <v>174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 t="s">
        <v>310</v>
      </c>
      <c r="P6" s="5" t="s">
        <v>498</v>
      </c>
      <c r="Q6" s="5"/>
      <c r="R6" s="5"/>
      <c r="S6" s="5" t="s">
        <v>454</v>
      </c>
      <c r="T6" s="5" t="s">
        <v>148</v>
      </c>
      <c r="U6" s="5" t="s">
        <v>499</v>
      </c>
      <c r="V6" s="5" t="s">
        <v>500</v>
      </c>
      <c r="W6" s="5"/>
      <c r="X6" s="5"/>
      <c r="Y6" s="5" t="s">
        <v>152</v>
      </c>
      <c r="Z6" s="5" t="s">
        <v>153</v>
      </c>
      <c r="AA6" s="5" t="s">
        <v>154</v>
      </c>
      <c r="AB6" s="5" t="s">
        <v>155</v>
      </c>
      <c r="AC6" s="5" t="s">
        <v>156</v>
      </c>
      <c r="AD6" s="5" t="s">
        <v>137</v>
      </c>
      <c r="AE6" s="5"/>
    </row>
    <row r="7" ht="41.45" customHeight="1" spans="1:3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 t="s">
        <v>501</v>
      </c>
      <c r="Q7" s="5" t="s">
        <v>389</v>
      </c>
      <c r="R7" s="5" t="s">
        <v>502</v>
      </c>
      <c r="S7" s="5"/>
      <c r="T7" s="5"/>
      <c r="U7" s="5"/>
      <c r="V7" s="5" t="s">
        <v>158</v>
      </c>
      <c r="W7" s="5" t="s">
        <v>159</v>
      </c>
      <c r="X7" s="5" t="s">
        <v>160</v>
      </c>
      <c r="Y7" s="5"/>
      <c r="Z7" s="5"/>
      <c r="AA7" s="5"/>
      <c r="AB7" s="5"/>
      <c r="AC7" s="5"/>
      <c r="AD7" s="5"/>
      <c r="AE7" s="5"/>
    </row>
    <row r="8" ht="28.5" customHeight="1" spans="1:31">
      <c r="A8" s="6"/>
      <c r="B8" s="6"/>
      <c r="C8" s="6"/>
      <c r="D8" s="6"/>
      <c r="E8" s="6" t="s">
        <v>49</v>
      </c>
      <c r="F8" s="6"/>
      <c r="G8" s="6"/>
      <c r="H8" s="6"/>
      <c r="I8" s="6"/>
      <c r="J8" s="6"/>
      <c r="K8" s="6"/>
      <c r="L8" s="6"/>
      <c r="M8" s="6"/>
      <c r="N8" s="6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6"/>
    </row>
    <row r="9" ht="26.65" customHeight="1" spans="1:31">
      <c r="A9" s="6"/>
      <c r="B9" s="6"/>
      <c r="C9" s="6"/>
      <c r="D9" s="8"/>
      <c r="E9" s="8"/>
      <c r="F9" s="6"/>
      <c r="G9" s="6"/>
      <c r="H9" s="6"/>
      <c r="I9" s="6"/>
      <c r="J9" s="6"/>
      <c r="K9" s="6"/>
      <c r="L9" s="6"/>
      <c r="M9" s="6"/>
      <c r="N9" s="6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6"/>
    </row>
    <row r="10" ht="24.95" customHeight="1" spans="1:31">
      <c r="A10" s="6"/>
      <c r="B10" s="6"/>
      <c r="C10" s="6"/>
      <c r="D10" s="8"/>
      <c r="E10" s="8"/>
      <c r="F10" s="6"/>
      <c r="G10" s="6"/>
      <c r="H10" s="6"/>
      <c r="I10" s="6"/>
      <c r="J10" s="6"/>
      <c r="K10" s="6"/>
      <c r="L10" s="6"/>
      <c r="M10" s="6"/>
      <c r="N10" s="6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6"/>
    </row>
    <row r="11" ht="49.15" customHeight="1" spans="1:31">
      <c r="A11" s="14"/>
      <c r="B11" s="14"/>
      <c r="C11" s="14"/>
      <c r="D11" s="9"/>
      <c r="E11" s="9"/>
      <c r="F11" s="9"/>
      <c r="G11" s="9"/>
      <c r="H11" s="9"/>
      <c r="I11" s="9"/>
      <c r="J11" s="9"/>
      <c r="K11" s="9"/>
      <c r="L11" s="9"/>
      <c r="M11" s="9"/>
      <c r="N11" s="10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0"/>
    </row>
    <row r="12" ht="16.35" customHeight="1" spans="1:5">
      <c r="A12" s="12" t="s">
        <v>503</v>
      </c>
      <c r="B12" s="12"/>
      <c r="C12" s="12"/>
      <c r="D12" s="12"/>
      <c r="E12" s="12"/>
    </row>
  </sheetData>
  <mergeCells count="34">
    <mergeCell ref="A2:AE2"/>
    <mergeCell ref="A3:AE3"/>
    <mergeCell ref="A4:E4"/>
    <mergeCell ref="AC4:AE4"/>
    <mergeCell ref="A5:C5"/>
    <mergeCell ref="O5:AD5"/>
    <mergeCell ref="P6:R6"/>
    <mergeCell ref="V6:X6"/>
    <mergeCell ref="A12:E12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70000010728836" bottom="0.270000010728836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workbookViewId="0">
      <selection activeCell="C16" sqref="C16"/>
    </sheetView>
  </sheetViews>
  <sheetFormatPr defaultColWidth="10" defaultRowHeight="13.5"/>
  <cols>
    <col min="1" max="1" width="13.875" style="1" customWidth="1"/>
    <col min="2" max="2" width="37.375" style="1" customWidth="1"/>
    <col min="3" max="3" width="9.375" style="1" customWidth="1"/>
    <col min="4" max="4" width="20.25" style="1" customWidth="1"/>
    <col min="5" max="5" width="28.625" style="1" customWidth="1"/>
    <col min="6" max="6" width="24.875" style="1" customWidth="1"/>
    <col min="7" max="8" width="9.75" style="1" customWidth="1"/>
    <col min="9" max="13" width="10.25" style="1" customWidth="1"/>
    <col min="14" max="14" width="17.625" style="1" customWidth="1"/>
    <col min="15" max="15" width="10.25" style="1" customWidth="1"/>
    <col min="16" max="16" width="12.375" style="1" customWidth="1"/>
    <col min="17" max="17" width="9.75" style="1" customWidth="1"/>
    <col min="18" max="16384" width="10" style="1"/>
  </cols>
  <sheetData>
    <row r="1" ht="16.35" customHeight="1" spans="1:16">
      <c r="A1" s="2"/>
      <c r="P1" s="2" t="s">
        <v>504</v>
      </c>
    </row>
    <row r="2" ht="41.45" customHeight="1" spans="1:16">
      <c r="A2" s="3" t="s">
        <v>505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24.2" customHeight="1" spans="1:16">
      <c r="A3" s="4" t="s">
        <v>33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21.6" customHeight="1" spans="14:16">
      <c r="N4" s="13" t="s">
        <v>34</v>
      </c>
      <c r="O4" s="13"/>
      <c r="P4" s="13"/>
    </row>
    <row r="5" ht="25.9" customHeight="1" spans="1:16">
      <c r="A5" s="5" t="s">
        <v>506</v>
      </c>
      <c r="B5" s="5" t="s">
        <v>507</v>
      </c>
      <c r="C5" s="5" t="s">
        <v>508</v>
      </c>
      <c r="D5" s="5"/>
      <c r="E5" s="5"/>
      <c r="F5" s="5" t="s">
        <v>509</v>
      </c>
      <c r="G5" s="5" t="s">
        <v>510</v>
      </c>
      <c r="H5" s="5"/>
      <c r="I5" s="5"/>
      <c r="J5" s="5"/>
      <c r="K5" s="5"/>
      <c r="L5" s="5"/>
      <c r="M5" s="5"/>
      <c r="N5" s="5" t="s">
        <v>511</v>
      </c>
      <c r="O5" s="5" t="s">
        <v>512</v>
      </c>
      <c r="P5" s="5" t="s">
        <v>513</v>
      </c>
    </row>
    <row r="6" ht="28.5" customHeight="1" spans="1:16">
      <c r="A6" s="5"/>
      <c r="B6" s="5"/>
      <c r="C6" s="5" t="s">
        <v>514</v>
      </c>
      <c r="D6" s="5" t="s">
        <v>515</v>
      </c>
      <c r="E6" s="5" t="s">
        <v>516</v>
      </c>
      <c r="F6" s="5"/>
      <c r="G6" s="5" t="s">
        <v>517</v>
      </c>
      <c r="H6" s="5" t="s">
        <v>518</v>
      </c>
      <c r="I6" s="5"/>
      <c r="J6" s="5"/>
      <c r="K6" s="5"/>
      <c r="L6" s="5"/>
      <c r="M6" s="5" t="s">
        <v>519</v>
      </c>
      <c r="N6" s="5"/>
      <c r="O6" s="5"/>
      <c r="P6" s="5"/>
    </row>
    <row r="7" ht="39.6" customHeight="1" spans="1:16">
      <c r="A7" s="5"/>
      <c r="B7" s="5"/>
      <c r="C7" s="5"/>
      <c r="D7" s="5"/>
      <c r="E7" s="5"/>
      <c r="F7" s="5"/>
      <c r="G7" s="5"/>
      <c r="H7" s="5" t="s">
        <v>145</v>
      </c>
      <c r="I7" s="5" t="s">
        <v>498</v>
      </c>
      <c r="J7" s="5" t="s">
        <v>385</v>
      </c>
      <c r="K7" s="5" t="s">
        <v>148</v>
      </c>
      <c r="L7" s="5" t="s">
        <v>150</v>
      </c>
      <c r="M7" s="5"/>
      <c r="N7" s="5"/>
      <c r="O7" s="5"/>
      <c r="P7" s="5"/>
    </row>
    <row r="8" ht="22.9" customHeight="1" spans="1:16">
      <c r="A8" s="6"/>
      <c r="B8" s="6" t="s">
        <v>49</v>
      </c>
      <c r="C8" s="6"/>
      <c r="D8" s="6"/>
      <c r="E8" s="6"/>
      <c r="F8" s="6"/>
      <c r="G8" s="7"/>
      <c r="H8" s="7"/>
      <c r="I8" s="7"/>
      <c r="J8" s="7"/>
      <c r="K8" s="7"/>
      <c r="L8" s="7"/>
      <c r="M8" s="7"/>
      <c r="N8" s="6"/>
      <c r="O8" s="6"/>
      <c r="P8" s="6"/>
    </row>
    <row r="9" ht="22.9" customHeight="1" spans="1:16">
      <c r="A9" s="8"/>
      <c r="B9" s="8"/>
      <c r="C9" s="6"/>
      <c r="D9" s="6"/>
      <c r="E9" s="6"/>
      <c r="F9" s="6"/>
      <c r="G9" s="7"/>
      <c r="H9" s="7"/>
      <c r="I9" s="7"/>
      <c r="J9" s="7"/>
      <c r="K9" s="7"/>
      <c r="L9" s="7"/>
      <c r="M9" s="7"/>
      <c r="N9" s="6"/>
      <c r="O9" s="6"/>
      <c r="P9" s="6"/>
    </row>
    <row r="10" ht="22.9" customHeight="1" spans="1:16">
      <c r="A10" s="8"/>
      <c r="B10" s="8"/>
      <c r="C10" s="6"/>
      <c r="D10" s="6"/>
      <c r="E10" s="6"/>
      <c r="F10" s="6"/>
      <c r="G10" s="7"/>
      <c r="H10" s="7"/>
      <c r="I10" s="7"/>
      <c r="J10" s="7"/>
      <c r="K10" s="7"/>
      <c r="L10" s="7"/>
      <c r="M10" s="7"/>
      <c r="N10" s="6"/>
      <c r="O10" s="6"/>
      <c r="P10" s="6"/>
    </row>
    <row r="11" ht="22.9" customHeight="1" spans="1:16">
      <c r="A11" s="9"/>
      <c r="B11" s="9"/>
      <c r="C11" s="9"/>
      <c r="D11" s="9"/>
      <c r="E11" s="10"/>
      <c r="F11" s="10"/>
      <c r="G11" s="11"/>
      <c r="H11" s="11"/>
      <c r="I11" s="11"/>
      <c r="J11" s="11"/>
      <c r="K11" s="11"/>
      <c r="L11" s="11"/>
      <c r="M11" s="11"/>
      <c r="N11" s="10"/>
      <c r="O11" s="10"/>
      <c r="P11" s="10"/>
    </row>
    <row r="12" ht="16.35" customHeight="1" spans="1:3">
      <c r="A12" s="12" t="s">
        <v>503</v>
      </c>
      <c r="B12" s="12"/>
      <c r="C12" s="12"/>
    </row>
  </sheetData>
  <mergeCells count="18">
    <mergeCell ref="A2:P2"/>
    <mergeCell ref="A3:P3"/>
    <mergeCell ref="N4:P4"/>
    <mergeCell ref="C5:E5"/>
    <mergeCell ref="G5:M5"/>
    <mergeCell ref="H6:L6"/>
    <mergeCell ref="A12:C12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9"/>
  <sheetViews>
    <sheetView zoomScale="130" zoomScaleNormal="130" workbookViewId="0">
      <selection activeCell="A3" sqref="A3:F3"/>
    </sheetView>
  </sheetViews>
  <sheetFormatPr defaultColWidth="10" defaultRowHeight="13.5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  <col min="9" max="9" width="12.625"/>
  </cols>
  <sheetData>
    <row r="1" ht="12.95" customHeight="1" spans="1:8">
      <c r="A1" s="15"/>
      <c r="H1" s="32" t="s">
        <v>32</v>
      </c>
    </row>
    <row r="2" ht="24.2" customHeight="1" spans="1:8">
      <c r="A2" s="74" t="s">
        <v>7</v>
      </c>
      <c r="B2" s="74"/>
      <c r="C2" s="74"/>
      <c r="D2" s="74"/>
      <c r="E2" s="74"/>
      <c r="F2" s="74"/>
      <c r="G2" s="74"/>
      <c r="H2" s="74"/>
    </row>
    <row r="3" ht="17.25" customHeight="1" spans="1:8">
      <c r="A3" s="27" t="s">
        <v>33</v>
      </c>
      <c r="B3" s="27"/>
      <c r="C3" s="27"/>
      <c r="D3" s="27"/>
      <c r="E3" s="27"/>
      <c r="F3" s="27"/>
      <c r="G3" s="25" t="s">
        <v>34</v>
      </c>
      <c r="H3" s="25"/>
    </row>
    <row r="4" ht="17.85" customHeight="1" spans="1:8">
      <c r="A4" s="18" t="s">
        <v>35</v>
      </c>
      <c r="B4" s="18"/>
      <c r="C4" s="18" t="s">
        <v>36</v>
      </c>
      <c r="D4" s="18"/>
      <c r="E4" s="18"/>
      <c r="F4" s="18"/>
      <c r="G4" s="18"/>
      <c r="H4" s="18"/>
    </row>
    <row r="5" ht="22.35" customHeight="1" spans="1:8">
      <c r="A5" s="18" t="s">
        <v>37</v>
      </c>
      <c r="B5" s="18" t="s">
        <v>38</v>
      </c>
      <c r="C5" s="18" t="s">
        <v>39</v>
      </c>
      <c r="D5" s="18" t="s">
        <v>38</v>
      </c>
      <c r="E5" s="18" t="s">
        <v>40</v>
      </c>
      <c r="F5" s="18" t="s">
        <v>38</v>
      </c>
      <c r="G5" s="18" t="s">
        <v>41</v>
      </c>
      <c r="H5" s="18" t="s">
        <v>38</v>
      </c>
    </row>
    <row r="6" ht="16.35" customHeight="1" spans="1:15">
      <c r="A6" s="30" t="s">
        <v>42</v>
      </c>
      <c r="B6" s="20">
        <v>1378.818036</v>
      </c>
      <c r="C6" s="19" t="s">
        <v>43</v>
      </c>
      <c r="D6" s="37"/>
      <c r="E6" s="30" t="s">
        <v>44</v>
      </c>
      <c r="F6" s="29">
        <f>SUM(F7:F9)</f>
        <v>1308.818036</v>
      </c>
      <c r="G6" s="19" t="s">
        <v>45</v>
      </c>
      <c r="H6" s="20">
        <v>1013.287296</v>
      </c>
      <c r="J6" t="s">
        <v>46</v>
      </c>
      <c r="K6" t="s">
        <v>47</v>
      </c>
      <c r="L6" t="s">
        <v>48</v>
      </c>
      <c r="M6" t="s">
        <v>49</v>
      </c>
      <c r="N6" t="s">
        <v>50</v>
      </c>
      <c r="O6" t="s">
        <v>51</v>
      </c>
    </row>
    <row r="7" ht="16.35" customHeight="1" spans="1:15">
      <c r="A7" s="19" t="s">
        <v>52</v>
      </c>
      <c r="B7" s="20">
        <v>1378.818036</v>
      </c>
      <c r="C7" s="19" t="s">
        <v>53</v>
      </c>
      <c r="D7" s="37"/>
      <c r="E7" s="19" t="s">
        <v>54</v>
      </c>
      <c r="F7" s="20">
        <v>1013.287296</v>
      </c>
      <c r="G7" s="19" t="s">
        <v>55</v>
      </c>
      <c r="H7" s="20">
        <v>315.81594</v>
      </c>
      <c r="J7">
        <v>1013.287296</v>
      </c>
      <c r="K7">
        <v>245.81594</v>
      </c>
      <c r="M7">
        <v>70</v>
      </c>
      <c r="O7">
        <v>70</v>
      </c>
    </row>
    <row r="8" ht="16.35" customHeight="1" spans="1:8">
      <c r="A8" s="30" t="s">
        <v>56</v>
      </c>
      <c r="B8" s="20"/>
      <c r="C8" s="19" t="s">
        <v>57</v>
      </c>
      <c r="D8" s="37"/>
      <c r="E8" s="19" t="s">
        <v>58</v>
      </c>
      <c r="F8" s="20">
        <v>245.81594</v>
      </c>
      <c r="G8" s="19" t="s">
        <v>59</v>
      </c>
      <c r="H8" s="20"/>
    </row>
    <row r="9" ht="16.35" customHeight="1" spans="1:8">
      <c r="A9" s="19" t="s">
        <v>60</v>
      </c>
      <c r="B9" s="20"/>
      <c r="C9" s="19" t="s">
        <v>61</v>
      </c>
      <c r="D9" s="37"/>
      <c r="E9" s="19" t="s">
        <v>62</v>
      </c>
      <c r="F9" s="20">
        <v>49.7148</v>
      </c>
      <c r="G9" s="19" t="s">
        <v>63</v>
      </c>
      <c r="H9" s="20"/>
    </row>
    <row r="10" ht="16.35" customHeight="1" spans="1:8">
      <c r="A10" s="19" t="s">
        <v>64</v>
      </c>
      <c r="B10" s="20"/>
      <c r="C10" s="19" t="s">
        <v>65</v>
      </c>
      <c r="D10" s="37"/>
      <c r="E10" s="30" t="s">
        <v>66</v>
      </c>
      <c r="F10" s="29"/>
      <c r="G10" s="19" t="s">
        <v>67</v>
      </c>
      <c r="H10" s="20"/>
    </row>
    <row r="11" ht="16.35" customHeight="1" spans="1:8">
      <c r="A11" s="19" t="s">
        <v>68</v>
      </c>
      <c r="B11" s="20"/>
      <c r="C11" s="19" t="s">
        <v>69</v>
      </c>
      <c r="D11" s="37"/>
      <c r="E11" s="19" t="s">
        <v>70</v>
      </c>
      <c r="F11" s="20"/>
      <c r="G11" s="19" t="s">
        <v>71</v>
      </c>
      <c r="H11" s="20"/>
    </row>
    <row r="12" ht="16.35" customHeight="1" spans="1:8">
      <c r="A12" s="19" t="s">
        <v>72</v>
      </c>
      <c r="B12" s="20"/>
      <c r="C12" s="19" t="s">
        <v>73</v>
      </c>
      <c r="D12" s="37"/>
      <c r="E12" s="19" t="s">
        <v>74</v>
      </c>
      <c r="F12" s="20">
        <v>70</v>
      </c>
      <c r="G12" s="19" t="s">
        <v>75</v>
      </c>
      <c r="H12" s="20"/>
    </row>
    <row r="13" ht="16.35" customHeight="1" spans="1:9">
      <c r="A13" s="19" t="s">
        <v>76</v>
      </c>
      <c r="B13" s="20"/>
      <c r="C13" s="19" t="s">
        <v>77</v>
      </c>
      <c r="D13" s="37">
        <v>169.969984</v>
      </c>
      <c r="E13" s="19" t="s">
        <v>78</v>
      </c>
      <c r="F13" s="20"/>
      <c r="G13" s="19" t="s">
        <v>79</v>
      </c>
      <c r="H13" s="20"/>
      <c r="I13">
        <f>(D13/1378.82)</f>
        <v>0.123272061617905</v>
      </c>
    </row>
    <row r="14" ht="16.35" customHeight="1" spans="1:9">
      <c r="A14" s="19" t="s">
        <v>80</v>
      </c>
      <c r="B14" s="20"/>
      <c r="C14" s="19" t="s">
        <v>81</v>
      </c>
      <c r="D14" s="37"/>
      <c r="E14" s="19" t="s">
        <v>82</v>
      </c>
      <c r="F14" s="20"/>
      <c r="G14" s="19" t="s">
        <v>83</v>
      </c>
      <c r="H14" s="20">
        <v>49.7148</v>
      </c>
      <c r="I14">
        <f t="shared" ref="I14:I25" si="0">(D14/1378.82)</f>
        <v>0</v>
      </c>
    </row>
    <row r="15" ht="16.35" customHeight="1" spans="1:9">
      <c r="A15" s="19" t="s">
        <v>84</v>
      </c>
      <c r="B15" s="20"/>
      <c r="C15" s="19" t="s">
        <v>85</v>
      </c>
      <c r="D15" s="37">
        <v>60.846864</v>
      </c>
      <c r="E15" s="19" t="s">
        <v>86</v>
      </c>
      <c r="F15" s="20"/>
      <c r="G15" s="19" t="s">
        <v>87</v>
      </c>
      <c r="H15" s="20"/>
      <c r="I15">
        <f t="shared" si="0"/>
        <v>0.0441296644957282</v>
      </c>
    </row>
    <row r="16" ht="16.35" customHeight="1" spans="1:9">
      <c r="A16" s="19" t="s">
        <v>88</v>
      </c>
      <c r="B16" s="20"/>
      <c r="C16" s="19" t="s">
        <v>89</v>
      </c>
      <c r="D16" s="37"/>
      <c r="E16" s="19" t="s">
        <v>90</v>
      </c>
      <c r="F16" s="20"/>
      <c r="G16" s="19" t="s">
        <v>91</v>
      </c>
      <c r="H16" s="20"/>
      <c r="I16">
        <f t="shared" si="0"/>
        <v>0</v>
      </c>
    </row>
    <row r="17" ht="16.35" customHeight="1" spans="1:9">
      <c r="A17" s="19" t="s">
        <v>92</v>
      </c>
      <c r="B17" s="20"/>
      <c r="C17" s="19" t="s">
        <v>93</v>
      </c>
      <c r="D17" s="37"/>
      <c r="E17" s="19" t="s">
        <v>94</v>
      </c>
      <c r="F17" s="20"/>
      <c r="G17" s="19" t="s">
        <v>95</v>
      </c>
      <c r="H17" s="20"/>
      <c r="I17">
        <f t="shared" si="0"/>
        <v>0</v>
      </c>
    </row>
    <row r="18" ht="16.35" customHeight="1" spans="1:9">
      <c r="A18" s="19" t="s">
        <v>96</v>
      </c>
      <c r="B18" s="20"/>
      <c r="C18" s="19" t="s">
        <v>97</v>
      </c>
      <c r="D18" s="37"/>
      <c r="E18" s="19" t="s">
        <v>98</v>
      </c>
      <c r="F18" s="20"/>
      <c r="G18" s="19" t="s">
        <v>99</v>
      </c>
      <c r="H18" s="20"/>
      <c r="I18">
        <f t="shared" si="0"/>
        <v>0</v>
      </c>
    </row>
    <row r="19" ht="16.35" customHeight="1" spans="1:9">
      <c r="A19" s="19" t="s">
        <v>100</v>
      </c>
      <c r="B19" s="20"/>
      <c r="C19" s="19" t="s">
        <v>101</v>
      </c>
      <c r="D19" s="37"/>
      <c r="E19" s="19" t="s">
        <v>102</v>
      </c>
      <c r="F19" s="20"/>
      <c r="G19" s="19" t="s">
        <v>103</v>
      </c>
      <c r="H19" s="20"/>
      <c r="I19">
        <f t="shared" si="0"/>
        <v>0</v>
      </c>
    </row>
    <row r="20" ht="16.35" customHeight="1" spans="1:9">
      <c r="A20" s="30" t="s">
        <v>104</v>
      </c>
      <c r="B20" s="29"/>
      <c r="C20" s="19" t="s">
        <v>105</v>
      </c>
      <c r="D20" s="37"/>
      <c r="E20" s="19" t="s">
        <v>106</v>
      </c>
      <c r="F20" s="20"/>
      <c r="G20" s="19"/>
      <c r="H20" s="20"/>
      <c r="I20">
        <f t="shared" si="0"/>
        <v>0</v>
      </c>
    </row>
    <row r="21" ht="16.35" customHeight="1" spans="1:9">
      <c r="A21" s="30" t="s">
        <v>107</v>
      </c>
      <c r="B21" s="29"/>
      <c r="C21" s="19" t="s">
        <v>108</v>
      </c>
      <c r="D21" s="37"/>
      <c r="E21" s="30" t="s">
        <v>109</v>
      </c>
      <c r="F21" s="29"/>
      <c r="G21" s="19"/>
      <c r="H21" s="20"/>
      <c r="I21">
        <f t="shared" si="0"/>
        <v>0</v>
      </c>
    </row>
    <row r="22" ht="16.35" customHeight="1" spans="1:9">
      <c r="A22" s="30" t="s">
        <v>110</v>
      </c>
      <c r="B22" s="29"/>
      <c r="C22" s="19" t="s">
        <v>111</v>
      </c>
      <c r="D22" s="37"/>
      <c r="E22" s="19"/>
      <c r="F22" s="19"/>
      <c r="G22" s="19"/>
      <c r="H22" s="20"/>
      <c r="I22">
        <f t="shared" si="0"/>
        <v>0</v>
      </c>
    </row>
    <row r="23" ht="16.35" customHeight="1" spans="1:9">
      <c r="A23" s="30" t="s">
        <v>112</v>
      </c>
      <c r="B23" s="29"/>
      <c r="C23" s="19" t="s">
        <v>113</v>
      </c>
      <c r="D23" s="37"/>
      <c r="E23" s="19"/>
      <c r="F23" s="19"/>
      <c r="G23" s="19"/>
      <c r="H23" s="20"/>
      <c r="I23">
        <f t="shared" si="0"/>
        <v>0</v>
      </c>
    </row>
    <row r="24" ht="16.35" customHeight="1" spans="1:9">
      <c r="A24" s="30" t="s">
        <v>114</v>
      </c>
      <c r="B24" s="29"/>
      <c r="C24" s="19" t="s">
        <v>115</v>
      </c>
      <c r="D24" s="37">
        <v>1054.24034</v>
      </c>
      <c r="E24" s="19"/>
      <c r="F24" s="19"/>
      <c r="G24" s="19"/>
      <c r="H24" s="20"/>
      <c r="I24">
        <f t="shared" si="0"/>
        <v>0.764596060399472</v>
      </c>
    </row>
    <row r="25" ht="16.35" customHeight="1" spans="1:9">
      <c r="A25" s="19" t="s">
        <v>116</v>
      </c>
      <c r="B25" s="20"/>
      <c r="C25" s="19" t="s">
        <v>117</v>
      </c>
      <c r="D25" s="37">
        <v>93.760848</v>
      </c>
      <c r="E25" s="19"/>
      <c r="F25" s="19"/>
      <c r="G25" s="19"/>
      <c r="H25" s="20"/>
      <c r="I25">
        <f t="shared" si="0"/>
        <v>0.0680007890805181</v>
      </c>
    </row>
    <row r="26" ht="16.35" customHeight="1" spans="1:8">
      <c r="A26" s="19" t="s">
        <v>118</v>
      </c>
      <c r="B26" s="20"/>
      <c r="C26" s="19" t="s">
        <v>119</v>
      </c>
      <c r="D26" s="37"/>
      <c r="E26" s="19"/>
      <c r="F26" s="19"/>
      <c r="G26" s="19"/>
      <c r="H26" s="20"/>
    </row>
    <row r="27" ht="16.35" customHeight="1" spans="1:8">
      <c r="A27" s="19" t="s">
        <v>120</v>
      </c>
      <c r="B27" s="20"/>
      <c r="C27" s="19" t="s">
        <v>121</v>
      </c>
      <c r="D27" s="37"/>
      <c r="E27" s="19"/>
      <c r="F27" s="19"/>
      <c r="G27" s="19"/>
      <c r="H27" s="20"/>
    </row>
    <row r="28" ht="16.35" customHeight="1" spans="1:8">
      <c r="A28" s="30" t="s">
        <v>122</v>
      </c>
      <c r="B28" s="29"/>
      <c r="C28" s="19" t="s">
        <v>123</v>
      </c>
      <c r="D28" s="37"/>
      <c r="E28" s="19"/>
      <c r="F28" s="19"/>
      <c r="G28" s="19"/>
      <c r="H28" s="20"/>
    </row>
    <row r="29" ht="16.35" customHeight="1" spans="1:8">
      <c r="A29" s="30" t="s">
        <v>124</v>
      </c>
      <c r="B29" s="29"/>
      <c r="C29" s="19" t="s">
        <v>125</v>
      </c>
      <c r="D29" s="37"/>
      <c r="E29" s="19"/>
      <c r="F29" s="19"/>
      <c r="G29" s="19"/>
      <c r="H29" s="20"/>
    </row>
    <row r="30" ht="16.35" customHeight="1" spans="1:8">
      <c r="A30" s="30" t="s">
        <v>126</v>
      </c>
      <c r="B30" s="29"/>
      <c r="C30" s="19" t="s">
        <v>127</v>
      </c>
      <c r="D30" s="37"/>
      <c r="E30" s="19"/>
      <c r="F30" s="19"/>
      <c r="G30" s="19"/>
      <c r="H30" s="20"/>
    </row>
    <row r="31" ht="16.35" customHeight="1" spans="1:8">
      <c r="A31" s="30" t="s">
        <v>128</v>
      </c>
      <c r="B31" s="29"/>
      <c r="C31" s="19" t="s">
        <v>129</v>
      </c>
      <c r="D31" s="37"/>
      <c r="E31" s="19"/>
      <c r="F31" s="19"/>
      <c r="G31" s="19"/>
      <c r="H31" s="20"/>
    </row>
    <row r="32" ht="16.35" customHeight="1" spans="1:8">
      <c r="A32" s="30" t="s">
        <v>130</v>
      </c>
      <c r="B32" s="29"/>
      <c r="C32" s="19" t="s">
        <v>131</v>
      </c>
      <c r="D32" s="37"/>
      <c r="E32" s="19"/>
      <c r="F32" s="19"/>
      <c r="G32" s="19"/>
      <c r="H32" s="20"/>
    </row>
    <row r="33" ht="16.35" customHeight="1" spans="1:8">
      <c r="A33" s="19"/>
      <c r="B33" s="19"/>
      <c r="C33" s="19" t="s">
        <v>132</v>
      </c>
      <c r="D33" s="37"/>
      <c r="E33" s="19"/>
      <c r="F33" s="19"/>
      <c r="G33" s="19"/>
      <c r="H33" s="19"/>
    </row>
    <row r="34" ht="16.35" customHeight="1" spans="1:8">
      <c r="A34" s="19"/>
      <c r="B34" s="19"/>
      <c r="C34" s="19" t="s">
        <v>133</v>
      </c>
      <c r="D34" s="37"/>
      <c r="E34" s="19"/>
      <c r="F34" s="19"/>
      <c r="G34" s="19"/>
      <c r="H34" s="19"/>
    </row>
    <row r="35" ht="16.35" customHeight="1" spans="1:8">
      <c r="A35" s="19"/>
      <c r="B35" s="19"/>
      <c r="C35" s="19" t="s">
        <v>134</v>
      </c>
      <c r="D35" s="37"/>
      <c r="E35" s="19"/>
      <c r="F35" s="19"/>
      <c r="G35" s="19"/>
      <c r="H35" s="19"/>
    </row>
    <row r="36" ht="16.35" customHeight="1" spans="1:8">
      <c r="A36" s="30" t="s">
        <v>135</v>
      </c>
      <c r="B36" s="29">
        <v>1378.818036</v>
      </c>
      <c r="C36" s="30" t="s">
        <v>136</v>
      </c>
      <c r="D36" s="29">
        <v>1378.818036</v>
      </c>
      <c r="E36" s="30" t="s">
        <v>136</v>
      </c>
      <c r="F36" s="29">
        <v>1378.818036</v>
      </c>
      <c r="G36" s="30" t="s">
        <v>136</v>
      </c>
      <c r="H36" s="29">
        <v>1378.818036</v>
      </c>
    </row>
    <row r="37" ht="16.35" customHeight="1" spans="1:8">
      <c r="A37" s="30" t="s">
        <v>137</v>
      </c>
      <c r="B37" s="29"/>
      <c r="C37" s="30" t="s">
        <v>138</v>
      </c>
      <c r="E37" s="30" t="s">
        <v>138</v>
      </c>
      <c r="G37" s="30" t="s">
        <v>138</v>
      </c>
      <c r="H37" s="75"/>
    </row>
    <row r="38" ht="16.35" customHeight="1" spans="1:8">
      <c r="A38" s="19"/>
      <c r="B38" s="20"/>
      <c r="C38" s="19"/>
      <c r="D38" s="20"/>
      <c r="E38" s="30"/>
      <c r="F38" s="29"/>
      <c r="G38" s="30"/>
      <c r="H38" s="29"/>
    </row>
    <row r="39" ht="16.35" customHeight="1" spans="1:8">
      <c r="A39" s="30" t="s">
        <v>139</v>
      </c>
      <c r="B39" s="29">
        <v>1378.818036</v>
      </c>
      <c r="C39" s="30" t="s">
        <v>140</v>
      </c>
      <c r="D39" s="29">
        <v>1378.818036</v>
      </c>
      <c r="E39" s="30" t="s">
        <v>140</v>
      </c>
      <c r="F39" s="29">
        <v>1378.818036</v>
      </c>
      <c r="G39" s="30" t="s">
        <v>140</v>
      </c>
      <c r="H39" s="29">
        <v>1378.818036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8" sqref="A8:B8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ht="16.35" customHeight="1" spans="1:25">
      <c r="A1" s="15"/>
      <c r="X1" s="32" t="s">
        <v>141</v>
      </c>
      <c r="Y1" s="32"/>
    </row>
    <row r="2" ht="33.6" customHeight="1" spans="1:25">
      <c r="A2" s="33" t="s">
        <v>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</row>
    <row r="3" ht="22.35" customHeight="1" spans="1:25">
      <c r="A3" s="27" t="s">
        <v>33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5" t="s">
        <v>34</v>
      </c>
      <c r="Y3" s="25"/>
    </row>
    <row r="4" ht="22.35" customHeight="1" spans="1:25">
      <c r="A4" s="34" t="s">
        <v>142</v>
      </c>
      <c r="B4" s="34" t="s">
        <v>143</v>
      </c>
      <c r="C4" s="34" t="s">
        <v>49</v>
      </c>
      <c r="D4" s="34" t="s">
        <v>144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 t="s">
        <v>137</v>
      </c>
      <c r="T4" s="34"/>
      <c r="U4" s="34"/>
      <c r="V4" s="34"/>
      <c r="W4" s="34"/>
      <c r="X4" s="34"/>
      <c r="Y4" s="34"/>
    </row>
    <row r="5" ht="22.35" customHeight="1" spans="1:25">
      <c r="A5" s="34"/>
      <c r="B5" s="34"/>
      <c r="C5" s="34"/>
      <c r="D5" s="34" t="s">
        <v>145</v>
      </c>
      <c r="E5" s="34" t="s">
        <v>146</v>
      </c>
      <c r="F5" s="34" t="s">
        <v>147</v>
      </c>
      <c r="G5" s="34" t="s">
        <v>148</v>
      </c>
      <c r="H5" s="34" t="s">
        <v>149</v>
      </c>
      <c r="I5" s="34" t="s">
        <v>150</v>
      </c>
      <c r="J5" s="34" t="s">
        <v>151</v>
      </c>
      <c r="K5" s="34"/>
      <c r="L5" s="34"/>
      <c r="M5" s="34"/>
      <c r="N5" s="34" t="s">
        <v>152</v>
      </c>
      <c r="O5" s="34" t="s">
        <v>153</v>
      </c>
      <c r="P5" s="34" t="s">
        <v>154</v>
      </c>
      <c r="Q5" s="34" t="s">
        <v>155</v>
      </c>
      <c r="R5" s="34" t="s">
        <v>156</v>
      </c>
      <c r="S5" s="34" t="s">
        <v>145</v>
      </c>
      <c r="T5" s="34" t="s">
        <v>146</v>
      </c>
      <c r="U5" s="34" t="s">
        <v>147</v>
      </c>
      <c r="V5" s="34" t="s">
        <v>148</v>
      </c>
      <c r="W5" s="34" t="s">
        <v>149</v>
      </c>
      <c r="X5" s="34" t="s">
        <v>150</v>
      </c>
      <c r="Y5" s="34" t="s">
        <v>157</v>
      </c>
    </row>
    <row r="6" ht="22.35" customHeight="1" spans="1:25">
      <c r="A6" s="34"/>
      <c r="B6" s="34"/>
      <c r="C6" s="34"/>
      <c r="D6" s="34"/>
      <c r="E6" s="34"/>
      <c r="F6" s="34"/>
      <c r="G6" s="34"/>
      <c r="H6" s="34"/>
      <c r="I6" s="34"/>
      <c r="J6" s="34" t="s">
        <v>158</v>
      </c>
      <c r="K6" s="34" t="s">
        <v>159</v>
      </c>
      <c r="L6" s="34" t="s">
        <v>160</v>
      </c>
      <c r="M6" s="34" t="s">
        <v>149</v>
      </c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</row>
    <row r="7" ht="22.9" customHeight="1" spans="1:25">
      <c r="A7" s="30"/>
      <c r="B7" s="30" t="s">
        <v>49</v>
      </c>
      <c r="C7" s="43">
        <v>1378.818036</v>
      </c>
      <c r="D7" s="43">
        <v>1378.818036</v>
      </c>
      <c r="E7" s="43">
        <v>1378.818036</v>
      </c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</row>
    <row r="8" ht="22.9" customHeight="1" spans="1:25">
      <c r="A8" s="28" t="s">
        <v>161</v>
      </c>
      <c r="B8" s="28" t="s">
        <v>4</v>
      </c>
      <c r="C8" s="43">
        <v>1378.818036</v>
      </c>
      <c r="D8" s="43">
        <v>1378.818036</v>
      </c>
      <c r="E8" s="43">
        <v>1378.818036</v>
      </c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</row>
    <row r="9" ht="22.9" customHeight="1" spans="1:25">
      <c r="A9" s="62" t="s">
        <v>162</v>
      </c>
      <c r="B9" s="62" t="s">
        <v>4</v>
      </c>
      <c r="C9" s="37">
        <v>1378.818036</v>
      </c>
      <c r="D9" s="37">
        <v>1378.818036</v>
      </c>
      <c r="E9" s="20">
        <v>1378.818036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</row>
    <row r="10" ht="16.35" customHeight="1"/>
    <row r="11" ht="16.35" customHeight="1" spans="7:7">
      <c r="G11" s="15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pane ySplit="6" topLeftCell="A7" activePane="bottomLeft" state="frozen"/>
      <selection/>
      <selection pane="bottomLeft" activeCell="E17" sqref="E17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6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15"/>
      <c r="D1" s="70"/>
      <c r="K1" s="32" t="s">
        <v>163</v>
      </c>
    </row>
    <row r="2" ht="31.9" customHeight="1" spans="1:11">
      <c r="A2" s="33" t="s">
        <v>9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ht="24.95" customHeight="1" spans="1:11">
      <c r="A3" s="71" t="s">
        <v>33</v>
      </c>
      <c r="B3" s="71"/>
      <c r="C3" s="71"/>
      <c r="D3" s="71"/>
      <c r="E3" s="71"/>
      <c r="F3" s="71"/>
      <c r="G3" s="71"/>
      <c r="H3" s="71"/>
      <c r="I3" s="71"/>
      <c r="J3" s="71"/>
      <c r="K3" s="25" t="s">
        <v>34</v>
      </c>
    </row>
    <row r="4" ht="27.6" customHeight="1" spans="1:11">
      <c r="A4" s="18" t="s">
        <v>164</v>
      </c>
      <c r="B4" s="18"/>
      <c r="C4" s="18"/>
      <c r="D4" s="18" t="s">
        <v>165</v>
      </c>
      <c r="E4" s="18" t="s">
        <v>166</v>
      </c>
      <c r="F4" s="18" t="s">
        <v>49</v>
      </c>
      <c r="G4" s="18" t="s">
        <v>167</v>
      </c>
      <c r="H4" s="18" t="s">
        <v>168</v>
      </c>
      <c r="I4" s="18" t="s">
        <v>169</v>
      </c>
      <c r="J4" s="18" t="s">
        <v>170</v>
      </c>
      <c r="K4" s="18" t="s">
        <v>171</v>
      </c>
    </row>
    <row r="5" ht="25.9" customHeight="1" spans="1:11">
      <c r="A5" s="18" t="s">
        <v>172</v>
      </c>
      <c r="B5" s="18" t="s">
        <v>173</v>
      </c>
      <c r="C5" s="18" t="s">
        <v>174</v>
      </c>
      <c r="D5" s="18"/>
      <c r="E5" s="18"/>
      <c r="F5" s="18"/>
      <c r="G5" s="18"/>
      <c r="H5" s="18"/>
      <c r="I5" s="18"/>
      <c r="J5" s="18"/>
      <c r="K5" s="18"/>
    </row>
    <row r="6" ht="22.9" customHeight="1" spans="1:11">
      <c r="A6" s="42"/>
      <c r="B6" s="42"/>
      <c r="C6" s="42"/>
      <c r="D6" s="72" t="s">
        <v>49</v>
      </c>
      <c r="E6" s="72"/>
      <c r="F6" s="73">
        <v>1378.818036</v>
      </c>
      <c r="G6" s="73">
        <v>1308.818036</v>
      </c>
      <c r="H6" s="73">
        <v>70</v>
      </c>
      <c r="I6" s="73"/>
      <c r="J6" s="72"/>
      <c r="K6" s="72"/>
    </row>
    <row r="7" s="64" customFormat="1" ht="22.9" customHeight="1" spans="1:11">
      <c r="A7" s="30"/>
      <c r="B7" s="30"/>
      <c r="C7" s="30"/>
      <c r="D7" s="28" t="s">
        <v>161</v>
      </c>
      <c r="E7" s="28" t="s">
        <v>4</v>
      </c>
      <c r="F7" s="29">
        <f>G7</f>
        <v>1013.287296</v>
      </c>
      <c r="G7" s="29">
        <v>1013.287296</v>
      </c>
      <c r="H7" s="29"/>
      <c r="I7" s="29"/>
      <c r="J7" s="29"/>
      <c r="K7" s="29"/>
    </row>
    <row r="8" s="64" customFormat="1" ht="22.9" customHeight="1" spans="1:11">
      <c r="A8" s="34"/>
      <c r="B8" s="34"/>
      <c r="C8" s="34"/>
      <c r="D8" s="28" t="s">
        <v>2</v>
      </c>
      <c r="E8" s="28" t="s">
        <v>4</v>
      </c>
      <c r="F8" s="29">
        <f>G8</f>
        <v>1013.287296</v>
      </c>
      <c r="G8" s="29">
        <v>1013.287296</v>
      </c>
      <c r="H8" s="29"/>
      <c r="I8" s="29"/>
      <c r="J8" s="29"/>
      <c r="K8" s="29"/>
    </row>
    <row r="9" s="64" customFormat="1" ht="22.9" customHeight="1" spans="1:11">
      <c r="A9" s="65" t="s">
        <v>175</v>
      </c>
      <c r="B9" s="65"/>
      <c r="C9" s="65"/>
      <c r="D9" s="28" t="s">
        <v>175</v>
      </c>
      <c r="E9" s="28" t="s">
        <v>176</v>
      </c>
      <c r="F9" s="29">
        <v>169.969984</v>
      </c>
      <c r="G9" s="29">
        <v>169.969984</v>
      </c>
      <c r="H9" s="29"/>
      <c r="I9" s="29"/>
      <c r="J9" s="29"/>
      <c r="K9" s="29"/>
    </row>
    <row r="10" s="64" customFormat="1" ht="22.9" customHeight="1" spans="1:11">
      <c r="A10" s="65" t="s">
        <v>175</v>
      </c>
      <c r="B10" s="82" t="s">
        <v>177</v>
      </c>
      <c r="C10" s="65"/>
      <c r="D10" s="28" t="s">
        <v>178</v>
      </c>
      <c r="E10" s="28" t="s">
        <v>179</v>
      </c>
      <c r="F10" s="29">
        <v>169.969984</v>
      </c>
      <c r="G10" s="29">
        <v>169.969984</v>
      </c>
      <c r="H10" s="29"/>
      <c r="I10" s="29"/>
      <c r="J10" s="29"/>
      <c r="K10" s="29"/>
    </row>
    <row r="11" s="58" customFormat="1" ht="22.9" customHeight="1" spans="1:11">
      <c r="A11" s="66" t="s">
        <v>175</v>
      </c>
      <c r="B11" s="83" t="s">
        <v>177</v>
      </c>
      <c r="C11" s="83" t="s">
        <v>180</v>
      </c>
      <c r="D11" s="62" t="s">
        <v>181</v>
      </c>
      <c r="E11" s="62" t="s">
        <v>182</v>
      </c>
      <c r="F11" s="20">
        <v>49.7148</v>
      </c>
      <c r="G11" s="20">
        <v>49.7148</v>
      </c>
      <c r="H11" s="20"/>
      <c r="I11" s="20"/>
      <c r="J11" s="20"/>
      <c r="K11" s="20"/>
    </row>
    <row r="12" s="58" customFormat="1" ht="22.9" customHeight="1" spans="1:11">
      <c r="A12" s="66" t="s">
        <v>175</v>
      </c>
      <c r="B12" s="66" t="s">
        <v>177</v>
      </c>
      <c r="C12" s="83" t="s">
        <v>177</v>
      </c>
      <c r="D12" s="62" t="s">
        <v>183</v>
      </c>
      <c r="E12" s="62" t="s">
        <v>184</v>
      </c>
      <c r="F12" s="20">
        <v>120.255184</v>
      </c>
      <c r="G12" s="20">
        <v>120.255184</v>
      </c>
      <c r="H12" s="20"/>
      <c r="I12" s="20"/>
      <c r="J12" s="20"/>
      <c r="K12" s="20"/>
    </row>
    <row r="13" s="64" customFormat="1" ht="22.9" customHeight="1" spans="1:11">
      <c r="A13" s="65" t="s">
        <v>185</v>
      </c>
      <c r="B13" s="65"/>
      <c r="C13" s="65"/>
      <c r="D13" s="28" t="s">
        <v>185</v>
      </c>
      <c r="E13" s="28" t="s">
        <v>186</v>
      </c>
      <c r="F13" s="29">
        <v>60.846864</v>
      </c>
      <c r="G13" s="29">
        <v>60.846864</v>
      </c>
      <c r="H13" s="29"/>
      <c r="I13" s="29"/>
      <c r="J13" s="29"/>
      <c r="K13" s="29"/>
    </row>
    <row r="14" s="64" customFormat="1" ht="22.9" customHeight="1" spans="1:11">
      <c r="A14" s="65" t="s">
        <v>185</v>
      </c>
      <c r="B14" s="82" t="s">
        <v>187</v>
      </c>
      <c r="C14" s="65"/>
      <c r="D14" s="28" t="s">
        <v>188</v>
      </c>
      <c r="E14" s="28" t="s">
        <v>189</v>
      </c>
      <c r="F14" s="29">
        <v>60.846864</v>
      </c>
      <c r="G14" s="29">
        <v>60.846864</v>
      </c>
      <c r="H14" s="29"/>
      <c r="I14" s="29"/>
      <c r="J14" s="29"/>
      <c r="K14" s="29"/>
    </row>
    <row r="15" s="58" customFormat="1" ht="22.9" customHeight="1" spans="1:11">
      <c r="A15" s="66" t="s">
        <v>185</v>
      </c>
      <c r="B15" s="83" t="s">
        <v>187</v>
      </c>
      <c r="C15" s="66" t="s">
        <v>180</v>
      </c>
      <c r="D15" s="62" t="s">
        <v>190</v>
      </c>
      <c r="E15" s="62" t="s">
        <v>191</v>
      </c>
      <c r="F15" s="20">
        <v>56.531232</v>
      </c>
      <c r="G15" s="20">
        <v>56.531232</v>
      </c>
      <c r="H15" s="20"/>
      <c r="I15" s="67"/>
      <c r="J15" s="20"/>
      <c r="K15" s="20"/>
    </row>
    <row r="16" s="58" customFormat="1" ht="22.9" customHeight="1" spans="1:11">
      <c r="A16" s="66" t="s">
        <v>185</v>
      </c>
      <c r="B16" s="83" t="s">
        <v>187</v>
      </c>
      <c r="C16" s="66" t="s">
        <v>192</v>
      </c>
      <c r="D16" s="62" t="s">
        <v>193</v>
      </c>
      <c r="E16" s="62" t="s">
        <v>194</v>
      </c>
      <c r="F16" s="20">
        <v>4.315632</v>
      </c>
      <c r="G16" s="20">
        <v>4.315632</v>
      </c>
      <c r="H16" s="20"/>
      <c r="I16" s="68"/>
      <c r="J16" s="20"/>
      <c r="K16" s="20"/>
    </row>
    <row r="17" s="64" customFormat="1" ht="22.9" customHeight="1" spans="1:11">
      <c r="A17" s="65" t="s">
        <v>195</v>
      </c>
      <c r="B17" s="65"/>
      <c r="C17" s="65"/>
      <c r="D17" s="28" t="s">
        <v>195</v>
      </c>
      <c r="E17" s="28" t="s">
        <v>196</v>
      </c>
      <c r="F17" s="29">
        <v>1054.24034</v>
      </c>
      <c r="G17" s="29">
        <v>984.24034</v>
      </c>
      <c r="H17" s="29">
        <v>70</v>
      </c>
      <c r="I17" s="29"/>
      <c r="J17" s="29"/>
      <c r="K17" s="29"/>
    </row>
    <row r="18" s="64" customFormat="1" ht="22.9" customHeight="1" spans="1:11">
      <c r="A18" s="65" t="s">
        <v>195</v>
      </c>
      <c r="B18" s="82" t="s">
        <v>197</v>
      </c>
      <c r="C18" s="65"/>
      <c r="D18" s="28" t="s">
        <v>198</v>
      </c>
      <c r="E18" s="28" t="s">
        <v>199</v>
      </c>
      <c r="F18" s="29">
        <v>1054.24034</v>
      </c>
      <c r="G18" s="29">
        <v>984.24034</v>
      </c>
      <c r="H18" s="29">
        <v>70</v>
      </c>
      <c r="I18" s="29"/>
      <c r="J18" s="29"/>
      <c r="K18" s="29"/>
    </row>
    <row r="19" s="58" customFormat="1" ht="22.9" customHeight="1" spans="1:11">
      <c r="A19" s="66" t="s">
        <v>195</v>
      </c>
      <c r="B19" s="83" t="s">
        <v>197</v>
      </c>
      <c r="C19" s="83" t="s">
        <v>197</v>
      </c>
      <c r="D19" s="62" t="s">
        <v>200</v>
      </c>
      <c r="E19" s="62" t="s">
        <v>201</v>
      </c>
      <c r="F19" s="20">
        <v>1054.24034</v>
      </c>
      <c r="G19" s="20">
        <f>738.4244+245.81594</f>
        <v>984.24034</v>
      </c>
      <c r="H19" s="20">
        <v>70</v>
      </c>
      <c r="I19" s="20"/>
      <c r="J19" s="20"/>
      <c r="K19" s="20"/>
    </row>
    <row r="20" s="64" customFormat="1" ht="22.9" customHeight="1" spans="1:11">
      <c r="A20" s="65" t="s">
        <v>202</v>
      </c>
      <c r="B20" s="65"/>
      <c r="C20" s="65"/>
      <c r="D20" s="28" t="s">
        <v>202</v>
      </c>
      <c r="E20" s="28" t="s">
        <v>203</v>
      </c>
      <c r="F20" s="29">
        <v>93.760848</v>
      </c>
      <c r="G20" s="29">
        <v>93.760848</v>
      </c>
      <c r="H20" s="29"/>
      <c r="I20" s="69"/>
      <c r="J20" s="29"/>
      <c r="K20" s="29"/>
    </row>
    <row r="21" s="64" customFormat="1" ht="22.9" customHeight="1" spans="1:11">
      <c r="A21" s="65" t="s">
        <v>202</v>
      </c>
      <c r="B21" s="65" t="s">
        <v>180</v>
      </c>
      <c r="C21" s="65"/>
      <c r="D21" s="28" t="s">
        <v>204</v>
      </c>
      <c r="E21" s="28" t="s">
        <v>205</v>
      </c>
      <c r="F21" s="29">
        <v>93.760848</v>
      </c>
      <c r="G21" s="29">
        <v>93.760848</v>
      </c>
      <c r="H21" s="29"/>
      <c r="I21" s="29"/>
      <c r="J21" s="29"/>
      <c r="K21" s="29"/>
    </row>
    <row r="22" s="58" customFormat="1" ht="22.9" customHeight="1" spans="1:11">
      <c r="A22" s="66" t="s">
        <v>202</v>
      </c>
      <c r="B22" s="66" t="s">
        <v>180</v>
      </c>
      <c r="C22" s="66" t="s">
        <v>197</v>
      </c>
      <c r="D22" s="62" t="s">
        <v>206</v>
      </c>
      <c r="E22" s="62" t="s">
        <v>207</v>
      </c>
      <c r="F22" s="20">
        <v>93.760848</v>
      </c>
      <c r="G22" s="20">
        <v>93.760848</v>
      </c>
      <c r="H22" s="20"/>
      <c r="I22" s="20"/>
      <c r="J22" s="20"/>
      <c r="K22" s="20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zoomScale="130" zoomScaleNormal="130" workbookViewId="0">
      <selection activeCell="E13" sqref="E13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7.375" customWidth="1"/>
    <col min="5" max="5" width="20.1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ht="16.35" customHeight="1" spans="1:20">
      <c r="A1" s="15"/>
      <c r="S1" s="32" t="s">
        <v>208</v>
      </c>
      <c r="T1" s="32"/>
    </row>
    <row r="2" ht="42.2" customHeight="1" spans="1:20">
      <c r="A2" s="33" t="s">
        <v>10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</row>
    <row r="3" ht="19.9" customHeight="1" spans="1:20">
      <c r="A3" s="27" t="s">
        <v>33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5" t="s">
        <v>34</v>
      </c>
      <c r="T3" s="25"/>
    </row>
    <row r="4" ht="19.9" customHeight="1" spans="1:20">
      <c r="A4" s="34" t="s">
        <v>164</v>
      </c>
      <c r="B4" s="34"/>
      <c r="C4" s="34"/>
      <c r="D4" s="34" t="s">
        <v>209</v>
      </c>
      <c r="E4" s="34" t="s">
        <v>210</v>
      </c>
      <c r="F4" s="34" t="s">
        <v>211</v>
      </c>
      <c r="G4" s="34" t="s">
        <v>212</v>
      </c>
      <c r="H4" s="34" t="s">
        <v>213</v>
      </c>
      <c r="I4" s="34" t="s">
        <v>214</v>
      </c>
      <c r="J4" s="34" t="s">
        <v>215</v>
      </c>
      <c r="K4" s="34" t="s">
        <v>216</v>
      </c>
      <c r="L4" s="34" t="s">
        <v>217</v>
      </c>
      <c r="M4" s="34" t="s">
        <v>218</v>
      </c>
      <c r="N4" s="34" t="s">
        <v>219</v>
      </c>
      <c r="O4" s="34" t="s">
        <v>48</v>
      </c>
      <c r="P4" s="34" t="s">
        <v>220</v>
      </c>
      <c r="Q4" s="34" t="s">
        <v>221</v>
      </c>
      <c r="R4" s="34" t="s">
        <v>222</v>
      </c>
      <c r="S4" s="34" t="s">
        <v>223</v>
      </c>
      <c r="T4" s="34" t="s">
        <v>224</v>
      </c>
    </row>
    <row r="5" ht="20.65" customHeight="1" spans="1:20">
      <c r="A5" s="34" t="s">
        <v>172</v>
      </c>
      <c r="B5" s="34" t="s">
        <v>173</v>
      </c>
      <c r="C5" s="34" t="s">
        <v>174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</row>
    <row r="6" ht="22.9" customHeight="1" spans="1:20">
      <c r="A6" s="30"/>
      <c r="B6" s="30"/>
      <c r="C6" s="30"/>
      <c r="D6" s="30"/>
      <c r="E6" s="30" t="s">
        <v>49</v>
      </c>
      <c r="F6" s="29">
        <f>SUM(G6:O6)</f>
        <v>1378.818036</v>
      </c>
      <c r="G6" s="29">
        <f>G7</f>
        <v>1013.287296</v>
      </c>
      <c r="H6" s="29">
        <f>H7</f>
        <v>315.81594</v>
      </c>
      <c r="I6" s="29"/>
      <c r="J6" s="29"/>
      <c r="K6" s="29"/>
      <c r="L6" s="29"/>
      <c r="M6" s="29"/>
      <c r="N6" s="29"/>
      <c r="O6" s="29">
        <f>O7</f>
        <v>49.7148</v>
      </c>
      <c r="P6" s="29"/>
      <c r="Q6" s="29"/>
      <c r="R6" s="29"/>
      <c r="S6" s="29"/>
      <c r="T6" s="29"/>
    </row>
    <row r="7" customFormat="1" ht="22.8" customHeight="1" spans="1:20">
      <c r="A7" s="30"/>
      <c r="B7" s="30"/>
      <c r="C7" s="30"/>
      <c r="D7" s="28" t="s">
        <v>161</v>
      </c>
      <c r="E7" s="28" t="s">
        <v>4</v>
      </c>
      <c r="F7" s="29">
        <f>SUM(G7:O7)</f>
        <v>1378.818036</v>
      </c>
      <c r="G7" s="29">
        <f>SUM(G8)</f>
        <v>1013.287296</v>
      </c>
      <c r="H7" s="29">
        <f>SUM(H8)</f>
        <v>315.81594</v>
      </c>
      <c r="I7" s="29"/>
      <c r="J7" s="29"/>
      <c r="K7" s="29"/>
      <c r="L7" s="29"/>
      <c r="M7" s="29"/>
      <c r="N7" s="29"/>
      <c r="O7" s="29">
        <f>SUM(O8)</f>
        <v>49.7148</v>
      </c>
      <c r="P7" s="29"/>
      <c r="Q7" s="29"/>
      <c r="R7" s="29"/>
      <c r="S7" s="29"/>
      <c r="T7" s="29"/>
    </row>
    <row r="8" customFormat="1" ht="22.8" customHeight="1" spans="1:20">
      <c r="A8" s="38"/>
      <c r="B8" s="38"/>
      <c r="C8" s="38"/>
      <c r="D8" s="36">
        <v>503001</v>
      </c>
      <c r="E8" s="36" t="s">
        <v>225</v>
      </c>
      <c r="F8" s="29">
        <f>SUM(G8:O8)</f>
        <v>1378.818036</v>
      </c>
      <c r="G8" s="29">
        <f>SUM(G9:G14)</f>
        <v>1013.287296</v>
      </c>
      <c r="H8" s="29">
        <f>SUM(H9:H14)</f>
        <v>315.81594</v>
      </c>
      <c r="I8" s="29"/>
      <c r="J8" s="29"/>
      <c r="K8" s="29"/>
      <c r="L8" s="29"/>
      <c r="M8" s="29"/>
      <c r="N8" s="29"/>
      <c r="O8" s="29">
        <f>SUM(O9:O14)</f>
        <v>49.7148</v>
      </c>
      <c r="P8" s="29"/>
      <c r="Q8" s="29"/>
      <c r="R8" s="29"/>
      <c r="S8" s="29"/>
      <c r="T8" s="29"/>
    </row>
    <row r="9" customFormat="1" ht="22.8" customHeight="1" spans="1:20">
      <c r="A9" s="39" t="s">
        <v>175</v>
      </c>
      <c r="B9" s="84" t="s">
        <v>177</v>
      </c>
      <c r="C9" s="84" t="s">
        <v>180</v>
      </c>
      <c r="D9" s="35">
        <v>503001</v>
      </c>
      <c r="E9" s="40" t="s">
        <v>182</v>
      </c>
      <c r="F9" s="41">
        <v>49.7148</v>
      </c>
      <c r="G9" s="41"/>
      <c r="H9" s="41"/>
      <c r="I9" s="41"/>
      <c r="J9" s="41"/>
      <c r="K9" s="41"/>
      <c r="L9" s="41"/>
      <c r="M9" s="41"/>
      <c r="N9" s="41"/>
      <c r="O9" s="41">
        <v>49.7148</v>
      </c>
      <c r="P9" s="41"/>
      <c r="Q9" s="41"/>
      <c r="R9" s="41"/>
      <c r="S9" s="41"/>
      <c r="T9" s="41"/>
    </row>
    <row r="10" customFormat="1" ht="22.8" customHeight="1" spans="1:20">
      <c r="A10" s="39" t="s">
        <v>175</v>
      </c>
      <c r="B10" s="39" t="s">
        <v>177</v>
      </c>
      <c r="C10" s="84" t="s">
        <v>177</v>
      </c>
      <c r="D10" s="35">
        <v>503001</v>
      </c>
      <c r="E10" s="40" t="s">
        <v>184</v>
      </c>
      <c r="F10" s="41">
        <v>120.255184</v>
      </c>
      <c r="G10" s="41">
        <v>120.255184</v>
      </c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</row>
    <row r="11" customFormat="1" ht="22.8" customHeight="1" spans="1:20">
      <c r="A11" s="39" t="s">
        <v>185</v>
      </c>
      <c r="B11" s="84" t="s">
        <v>187</v>
      </c>
      <c r="C11" s="39" t="s">
        <v>180</v>
      </c>
      <c r="D11" s="35">
        <v>503001</v>
      </c>
      <c r="E11" s="40" t="s">
        <v>191</v>
      </c>
      <c r="F11" s="41">
        <v>56.531232</v>
      </c>
      <c r="G11" s="41">
        <v>56.531232</v>
      </c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</row>
    <row r="12" customFormat="1" ht="22.8" customHeight="1" spans="1:20">
      <c r="A12" s="39" t="s">
        <v>185</v>
      </c>
      <c r="B12" s="84" t="s">
        <v>187</v>
      </c>
      <c r="C12" s="39" t="s">
        <v>192</v>
      </c>
      <c r="D12" s="35">
        <v>503001</v>
      </c>
      <c r="E12" s="40" t="s">
        <v>194</v>
      </c>
      <c r="F12" s="41">
        <v>4.315632</v>
      </c>
      <c r="G12" s="41">
        <v>4.315632</v>
      </c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</row>
    <row r="13" customFormat="1" ht="22.8" customHeight="1" spans="1:20">
      <c r="A13" s="39" t="s">
        <v>195</v>
      </c>
      <c r="B13" s="84" t="s">
        <v>197</v>
      </c>
      <c r="C13" s="84" t="s">
        <v>197</v>
      </c>
      <c r="D13" s="35">
        <v>503001</v>
      </c>
      <c r="E13" s="40" t="s">
        <v>201</v>
      </c>
      <c r="F13" s="41">
        <v>1054.24034</v>
      </c>
      <c r="G13" s="41">
        <v>738.4244</v>
      </c>
      <c r="H13" s="41">
        <f>245.81594+70</f>
        <v>315.81594</v>
      </c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</row>
    <row r="14" customFormat="1" ht="22.8" customHeight="1" spans="1:20">
      <c r="A14" s="39" t="s">
        <v>202</v>
      </c>
      <c r="B14" s="39" t="s">
        <v>180</v>
      </c>
      <c r="C14" s="39" t="s">
        <v>197</v>
      </c>
      <c r="D14" s="35">
        <v>503001</v>
      </c>
      <c r="E14" s="40" t="s">
        <v>207</v>
      </c>
      <c r="F14" s="41">
        <v>93.760848</v>
      </c>
      <c r="G14" s="41">
        <v>93.760848</v>
      </c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zoomScale="115" zoomScaleNormal="115" workbookViewId="0">
      <selection activeCell="H6" sqref="H6:J6"/>
    </sheetView>
  </sheetViews>
  <sheetFormatPr defaultColWidth="10" defaultRowHeight="13.5"/>
  <cols>
    <col min="1" max="2" width="4.125" customWidth="1"/>
    <col min="3" max="3" width="4.25" customWidth="1"/>
    <col min="4" max="4" width="6.125" customWidth="1"/>
    <col min="5" max="5" width="15.875" customWidth="1"/>
    <col min="6" max="6" width="9" customWidth="1"/>
    <col min="7" max="7" width="7.125" customWidth="1"/>
    <col min="8" max="8" width="6.95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ht="16.35" customHeight="1" spans="1:21">
      <c r="A1" s="15"/>
      <c r="T1" s="32" t="s">
        <v>226</v>
      </c>
      <c r="U1" s="32"/>
    </row>
    <row r="2" ht="37.15" customHeight="1" spans="1:21">
      <c r="A2" s="33" t="s">
        <v>11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ht="22.35" customHeight="1" spans="1:21">
      <c r="A3" s="27" t="s">
        <v>33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5" t="s">
        <v>34</v>
      </c>
      <c r="U3" s="25"/>
    </row>
    <row r="4" ht="22.35" customHeight="1" spans="1:21">
      <c r="A4" s="34" t="s">
        <v>164</v>
      </c>
      <c r="B4" s="34"/>
      <c r="C4" s="34"/>
      <c r="D4" s="34" t="s">
        <v>209</v>
      </c>
      <c r="E4" s="34" t="s">
        <v>210</v>
      </c>
      <c r="F4" s="34" t="s">
        <v>227</v>
      </c>
      <c r="G4" s="34" t="s">
        <v>167</v>
      </c>
      <c r="H4" s="34"/>
      <c r="I4" s="34"/>
      <c r="J4" s="34"/>
      <c r="K4" s="34" t="s">
        <v>168</v>
      </c>
      <c r="L4" s="34"/>
      <c r="M4" s="34"/>
      <c r="N4" s="34"/>
      <c r="O4" s="34"/>
      <c r="P4" s="34"/>
      <c r="Q4" s="34"/>
      <c r="R4" s="34"/>
      <c r="S4" s="34"/>
      <c r="T4" s="34"/>
      <c r="U4" s="34"/>
    </row>
    <row r="5" ht="39.6" customHeight="1" spans="1:21">
      <c r="A5" s="34" t="s">
        <v>172</v>
      </c>
      <c r="B5" s="34" t="s">
        <v>173</v>
      </c>
      <c r="C5" s="34" t="s">
        <v>174</v>
      </c>
      <c r="D5" s="34"/>
      <c r="E5" s="34"/>
      <c r="F5" s="34"/>
      <c r="G5" s="34" t="s">
        <v>49</v>
      </c>
      <c r="H5" s="34" t="s">
        <v>46</v>
      </c>
      <c r="I5" s="34" t="s">
        <v>47</v>
      </c>
      <c r="J5" s="34" t="s">
        <v>48</v>
      </c>
      <c r="K5" s="34" t="s">
        <v>49</v>
      </c>
      <c r="L5" s="34" t="s">
        <v>50</v>
      </c>
      <c r="M5" s="34" t="s">
        <v>51</v>
      </c>
      <c r="N5" s="34" t="s">
        <v>228</v>
      </c>
      <c r="O5" s="34" t="s">
        <v>221</v>
      </c>
      <c r="P5" s="34" t="s">
        <v>229</v>
      </c>
      <c r="Q5" s="34" t="s">
        <v>230</v>
      </c>
      <c r="R5" s="34" t="s">
        <v>231</v>
      </c>
      <c r="S5" s="34" t="s">
        <v>218</v>
      </c>
      <c r="T5" s="34" t="s">
        <v>220</v>
      </c>
      <c r="U5" s="34" t="s">
        <v>224</v>
      </c>
    </row>
    <row r="6" ht="22.9" customHeight="1" spans="1:21">
      <c r="A6" s="30"/>
      <c r="B6" s="30"/>
      <c r="C6" s="30"/>
      <c r="D6" s="30"/>
      <c r="E6" s="30" t="s">
        <v>49</v>
      </c>
      <c r="F6" s="37">
        <f t="shared" ref="F6:F14" si="0">G6+K6</f>
        <v>1378.818036</v>
      </c>
      <c r="G6" s="20">
        <f t="shared" ref="G6:G14" si="1">H6+I6+J6</f>
        <v>1308.818036</v>
      </c>
      <c r="H6" s="29">
        <f t="shared" ref="H6:K6" si="2">SUM(H7)</f>
        <v>1013.287296</v>
      </c>
      <c r="I6" s="29">
        <f t="shared" si="2"/>
        <v>245.81594</v>
      </c>
      <c r="J6" s="29">
        <f t="shared" si="2"/>
        <v>49.7148</v>
      </c>
      <c r="K6" s="29">
        <f t="shared" si="2"/>
        <v>70</v>
      </c>
      <c r="L6" s="29"/>
      <c r="M6" s="29">
        <f>SUM(M7)</f>
        <v>70</v>
      </c>
      <c r="N6" s="29"/>
      <c r="O6" s="29"/>
      <c r="P6" s="29"/>
      <c r="Q6" s="29"/>
      <c r="R6" s="29"/>
      <c r="S6" s="29"/>
      <c r="T6" s="29"/>
      <c r="U6" s="29"/>
    </row>
    <row r="7" ht="22.9" customHeight="1" spans="1:21">
      <c r="A7" s="30"/>
      <c r="B7" s="30"/>
      <c r="C7" s="30"/>
      <c r="D7" s="28" t="s">
        <v>161</v>
      </c>
      <c r="E7" s="28" t="s">
        <v>4</v>
      </c>
      <c r="F7" s="37">
        <f t="shared" si="0"/>
        <v>1378.818036</v>
      </c>
      <c r="G7" s="20">
        <f t="shared" si="1"/>
        <v>1308.818036</v>
      </c>
      <c r="H7" s="29">
        <f t="shared" ref="H7:M7" si="3">SUM(H8)</f>
        <v>1013.287296</v>
      </c>
      <c r="I7" s="29">
        <f t="shared" si="3"/>
        <v>245.81594</v>
      </c>
      <c r="J7" s="29">
        <f t="shared" si="3"/>
        <v>49.7148</v>
      </c>
      <c r="K7" s="29">
        <f t="shared" si="3"/>
        <v>70</v>
      </c>
      <c r="L7" s="29"/>
      <c r="M7" s="29">
        <f t="shared" si="3"/>
        <v>70</v>
      </c>
      <c r="N7" s="29"/>
      <c r="O7" s="29"/>
      <c r="P7" s="29"/>
      <c r="Q7" s="29"/>
      <c r="R7" s="29"/>
      <c r="S7" s="29"/>
      <c r="T7" s="29"/>
      <c r="U7" s="29"/>
    </row>
    <row r="8" customFormat="1" ht="22.8" customHeight="1" spans="1:21">
      <c r="A8" s="38"/>
      <c r="B8" s="38"/>
      <c r="C8" s="38"/>
      <c r="D8" s="36">
        <v>503001</v>
      </c>
      <c r="E8" s="36" t="s">
        <v>225</v>
      </c>
      <c r="F8" s="37">
        <f t="shared" si="0"/>
        <v>1378.818036</v>
      </c>
      <c r="G8" s="20">
        <f t="shared" si="1"/>
        <v>1308.818036</v>
      </c>
      <c r="H8" s="29">
        <f t="shared" ref="H8:M8" si="4">SUM(H9:H14)</f>
        <v>1013.287296</v>
      </c>
      <c r="I8" s="29">
        <f t="shared" si="4"/>
        <v>245.81594</v>
      </c>
      <c r="J8" s="29">
        <f t="shared" si="4"/>
        <v>49.7148</v>
      </c>
      <c r="K8" s="29">
        <f t="shared" si="4"/>
        <v>70</v>
      </c>
      <c r="L8" s="29"/>
      <c r="M8" s="29">
        <f t="shared" si="4"/>
        <v>70</v>
      </c>
      <c r="N8" s="29"/>
      <c r="O8" s="29"/>
      <c r="P8" s="29"/>
      <c r="Q8" s="29"/>
      <c r="R8" s="29"/>
      <c r="S8" s="29"/>
      <c r="T8" s="29"/>
      <c r="U8" s="29"/>
    </row>
    <row r="9" customFormat="1" ht="22.8" customHeight="1" spans="1:21">
      <c r="A9" s="39" t="s">
        <v>175</v>
      </c>
      <c r="B9" s="84" t="s">
        <v>177</v>
      </c>
      <c r="C9" s="84" t="s">
        <v>180</v>
      </c>
      <c r="D9" s="35">
        <v>503001</v>
      </c>
      <c r="E9" s="40" t="s">
        <v>182</v>
      </c>
      <c r="F9" s="37">
        <f t="shared" si="0"/>
        <v>49.7148</v>
      </c>
      <c r="G9" s="20">
        <f t="shared" si="1"/>
        <v>49.7148</v>
      </c>
      <c r="H9" s="20"/>
      <c r="I9" s="20"/>
      <c r="J9" s="20">
        <v>49.7148</v>
      </c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customFormat="1" ht="22.8" customHeight="1" spans="1:21">
      <c r="A10" s="39" t="s">
        <v>175</v>
      </c>
      <c r="B10" s="39" t="s">
        <v>177</v>
      </c>
      <c r="C10" s="84" t="s">
        <v>177</v>
      </c>
      <c r="D10" s="35">
        <v>503001</v>
      </c>
      <c r="E10" s="40" t="s">
        <v>184</v>
      </c>
      <c r="F10" s="37">
        <f t="shared" si="0"/>
        <v>120.255184</v>
      </c>
      <c r="G10" s="20">
        <f t="shared" si="1"/>
        <v>120.255184</v>
      </c>
      <c r="H10" s="20">
        <v>120.255184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</row>
    <row r="11" customFormat="1" ht="22.8" customHeight="1" spans="1:21">
      <c r="A11" s="39" t="s">
        <v>185</v>
      </c>
      <c r="B11" s="84" t="s">
        <v>187</v>
      </c>
      <c r="C11" s="39" t="s">
        <v>180</v>
      </c>
      <c r="D11" s="35">
        <v>503001</v>
      </c>
      <c r="E11" s="40" t="s">
        <v>191</v>
      </c>
      <c r="F11" s="37">
        <f t="shared" si="0"/>
        <v>56.531232</v>
      </c>
      <c r="G11" s="20">
        <f t="shared" si="1"/>
        <v>56.531232</v>
      </c>
      <c r="H11" s="20">
        <v>56.531232</v>
      </c>
      <c r="J11" s="20"/>
      <c r="L11" s="20"/>
      <c r="N11" s="20"/>
      <c r="O11" s="20"/>
      <c r="P11" s="20"/>
      <c r="Q11" s="20"/>
      <c r="R11" s="20"/>
      <c r="S11" s="20"/>
      <c r="T11" s="20"/>
      <c r="U11" s="20"/>
    </row>
    <row r="12" customFormat="1" ht="22.8" customHeight="1" spans="1:21">
      <c r="A12" s="39" t="s">
        <v>185</v>
      </c>
      <c r="B12" s="84" t="s">
        <v>187</v>
      </c>
      <c r="C12" s="39" t="s">
        <v>192</v>
      </c>
      <c r="D12" s="35">
        <v>503001</v>
      </c>
      <c r="E12" s="40" t="s">
        <v>194</v>
      </c>
      <c r="F12" s="37">
        <f t="shared" si="0"/>
        <v>4.315632</v>
      </c>
      <c r="G12" s="20">
        <f t="shared" si="1"/>
        <v>4.315632</v>
      </c>
      <c r="H12" s="20">
        <v>4.315632</v>
      </c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</row>
    <row r="13" customFormat="1" ht="22.8" customHeight="1" spans="1:21">
      <c r="A13" s="39" t="s">
        <v>195</v>
      </c>
      <c r="B13" s="84" t="s">
        <v>197</v>
      </c>
      <c r="C13" s="84" t="s">
        <v>197</v>
      </c>
      <c r="D13" s="35">
        <v>503001</v>
      </c>
      <c r="E13" s="40" t="s">
        <v>201</v>
      </c>
      <c r="F13" s="37">
        <f t="shared" si="0"/>
        <v>1054.24034</v>
      </c>
      <c r="G13" s="20">
        <f t="shared" si="1"/>
        <v>984.24034</v>
      </c>
      <c r="H13" s="20">
        <v>738.4244</v>
      </c>
      <c r="I13" s="20">
        <v>245.81594</v>
      </c>
      <c r="J13" s="20"/>
      <c r="K13" s="20">
        <v>70</v>
      </c>
      <c r="L13" s="20"/>
      <c r="M13" s="20">
        <v>70</v>
      </c>
      <c r="N13" s="20"/>
      <c r="O13" s="20"/>
      <c r="P13" s="20"/>
      <c r="Q13" s="20"/>
      <c r="R13" s="20"/>
      <c r="S13" s="20"/>
      <c r="T13" s="20"/>
      <c r="U13" s="20"/>
    </row>
    <row r="14" customFormat="1" ht="22.8" customHeight="1" spans="1:21">
      <c r="A14" s="39" t="s">
        <v>202</v>
      </c>
      <c r="B14" s="39" t="s">
        <v>180</v>
      </c>
      <c r="C14" s="39" t="s">
        <v>197</v>
      </c>
      <c r="D14" s="35">
        <v>503001</v>
      </c>
      <c r="E14" s="40" t="s">
        <v>207</v>
      </c>
      <c r="F14" s="37">
        <f t="shared" si="0"/>
        <v>93.760848</v>
      </c>
      <c r="G14" s="20">
        <f t="shared" si="1"/>
        <v>93.760848</v>
      </c>
      <c r="H14" s="20">
        <v>93.760848</v>
      </c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abSelected="1" topLeftCell="A19" workbookViewId="0">
      <selection activeCell="D38" sqref="D38"/>
    </sheetView>
  </sheetViews>
  <sheetFormatPr defaultColWidth="10" defaultRowHeight="13.5" outlineLevelCol="3"/>
  <cols>
    <col min="1" max="1" width="24.625" customWidth="1"/>
    <col min="2" max="2" width="16" customWidth="1"/>
    <col min="3" max="4" width="22.25" customWidth="1"/>
  </cols>
  <sheetData>
    <row r="1" ht="16.35" customHeight="1" spans="1:4">
      <c r="A1" s="15"/>
      <c r="D1" s="32" t="s">
        <v>232</v>
      </c>
    </row>
    <row r="2" ht="31.9" customHeight="1" spans="1:4">
      <c r="A2" s="33" t="s">
        <v>12</v>
      </c>
      <c r="B2" s="33"/>
      <c r="C2" s="33"/>
      <c r="D2" s="33"/>
    </row>
    <row r="3" ht="18.95" customHeight="1" spans="1:4">
      <c r="A3" s="27" t="s">
        <v>33</v>
      </c>
      <c r="B3" s="27"/>
      <c r="C3" s="27"/>
      <c r="D3" s="25" t="s">
        <v>34</v>
      </c>
    </row>
    <row r="4" ht="20.25" customHeight="1" spans="1:4">
      <c r="A4" s="18" t="s">
        <v>35</v>
      </c>
      <c r="B4" s="18"/>
      <c r="C4" s="18" t="s">
        <v>36</v>
      </c>
      <c r="D4" s="18"/>
    </row>
    <row r="5" ht="20.25" customHeight="1" spans="1:4">
      <c r="A5" s="18" t="s">
        <v>37</v>
      </c>
      <c r="B5" s="18" t="s">
        <v>38</v>
      </c>
      <c r="C5" s="18" t="s">
        <v>37</v>
      </c>
      <c r="D5" s="18" t="s">
        <v>38</v>
      </c>
    </row>
    <row r="6" ht="20.25" customHeight="1" spans="1:4">
      <c r="A6" s="30" t="s">
        <v>233</v>
      </c>
      <c r="B6" s="29">
        <v>1378.818036</v>
      </c>
      <c r="C6" s="30" t="s">
        <v>234</v>
      </c>
      <c r="D6" s="43">
        <f>SUM(D7:D36)</f>
        <v>1378.818036</v>
      </c>
    </row>
    <row r="7" ht="20.25" customHeight="1" spans="1:4">
      <c r="A7" s="19" t="s">
        <v>235</v>
      </c>
      <c r="B7" s="20">
        <v>1378.818036</v>
      </c>
      <c r="C7" s="19" t="s">
        <v>43</v>
      </c>
      <c r="D7" s="37"/>
    </row>
    <row r="8" ht="20.25" customHeight="1" spans="1:4">
      <c r="A8" s="19" t="s">
        <v>236</v>
      </c>
      <c r="B8" s="20">
        <v>1378.818036</v>
      </c>
      <c r="C8" s="19" t="s">
        <v>53</v>
      </c>
      <c r="D8" s="37"/>
    </row>
    <row r="9" ht="31.15" customHeight="1" spans="1:4">
      <c r="A9" s="19" t="s">
        <v>56</v>
      </c>
      <c r="B9" s="20"/>
      <c r="C9" s="19" t="s">
        <v>57</v>
      </c>
      <c r="D9" s="37"/>
    </row>
    <row r="10" ht="20.25" customHeight="1" spans="1:4">
      <c r="A10" s="19" t="s">
        <v>237</v>
      </c>
      <c r="B10" s="20"/>
      <c r="C10" s="19" t="s">
        <v>61</v>
      </c>
      <c r="D10" s="37"/>
    </row>
    <row r="11" ht="20.25" customHeight="1" spans="1:4">
      <c r="A11" s="19" t="s">
        <v>238</v>
      </c>
      <c r="B11" s="20"/>
      <c r="C11" s="19" t="s">
        <v>65</v>
      </c>
      <c r="D11" s="37"/>
    </row>
    <row r="12" ht="20.25" customHeight="1" spans="1:4">
      <c r="A12" s="19" t="s">
        <v>239</v>
      </c>
      <c r="B12" s="20"/>
      <c r="C12" s="19" t="s">
        <v>69</v>
      </c>
      <c r="D12" s="37"/>
    </row>
    <row r="13" ht="20.25" customHeight="1" spans="1:4">
      <c r="A13" s="30" t="s">
        <v>240</v>
      </c>
      <c r="B13" s="29"/>
      <c r="C13" s="19" t="s">
        <v>73</v>
      </c>
      <c r="D13" s="37"/>
    </row>
    <row r="14" ht="20.25" customHeight="1" spans="1:4">
      <c r="A14" s="19" t="s">
        <v>235</v>
      </c>
      <c r="B14" s="20"/>
      <c r="C14" s="19" t="s">
        <v>77</v>
      </c>
      <c r="D14" s="37">
        <v>169.969984</v>
      </c>
    </row>
    <row r="15" ht="20.25" customHeight="1" spans="1:4">
      <c r="A15" s="19" t="s">
        <v>237</v>
      </c>
      <c r="B15" s="20"/>
      <c r="C15" s="19" t="s">
        <v>81</v>
      </c>
      <c r="D15" s="37"/>
    </row>
    <row r="16" ht="20.25" customHeight="1" spans="1:4">
      <c r="A16" s="19" t="s">
        <v>238</v>
      </c>
      <c r="B16" s="20"/>
      <c r="C16" s="19" t="s">
        <v>85</v>
      </c>
      <c r="D16" s="37">
        <v>60.846864</v>
      </c>
    </row>
    <row r="17" ht="20.25" customHeight="1" spans="1:4">
      <c r="A17" s="19" t="s">
        <v>239</v>
      </c>
      <c r="B17" s="20"/>
      <c r="C17" s="19" t="s">
        <v>89</v>
      </c>
      <c r="D17" s="37"/>
    </row>
    <row r="18" ht="20.25" customHeight="1" spans="1:4">
      <c r="A18" s="19"/>
      <c r="B18" s="20"/>
      <c r="C18" s="19" t="s">
        <v>93</v>
      </c>
      <c r="D18" s="37"/>
    </row>
    <row r="19" ht="20.25" customHeight="1" spans="1:4">
      <c r="A19" s="19"/>
      <c r="B19" s="19"/>
      <c r="C19" s="19" t="s">
        <v>97</v>
      </c>
      <c r="D19" s="37"/>
    </row>
    <row r="20" ht="20.25" customHeight="1" spans="1:4">
      <c r="A20" s="19"/>
      <c r="B20" s="19"/>
      <c r="C20" s="19" t="s">
        <v>101</v>
      </c>
      <c r="D20" s="37"/>
    </row>
    <row r="21" ht="20.25" customHeight="1" spans="1:4">
      <c r="A21" s="19"/>
      <c r="B21" s="19"/>
      <c r="C21" s="19" t="s">
        <v>105</v>
      </c>
      <c r="D21" s="37"/>
    </row>
    <row r="22" ht="20.25" customHeight="1" spans="1:4">
      <c r="A22" s="19"/>
      <c r="B22" s="19"/>
      <c r="C22" s="19" t="s">
        <v>108</v>
      </c>
      <c r="D22" s="37"/>
    </row>
    <row r="23" ht="20.25" customHeight="1" spans="1:4">
      <c r="A23" s="19"/>
      <c r="B23" s="19"/>
      <c r="C23" s="19" t="s">
        <v>111</v>
      </c>
      <c r="D23" s="37"/>
    </row>
    <row r="24" ht="20.25" customHeight="1" spans="1:4">
      <c r="A24" s="19"/>
      <c r="B24" s="19"/>
      <c r="C24" s="19" t="s">
        <v>113</v>
      </c>
      <c r="D24" s="37"/>
    </row>
    <row r="25" ht="20.25" customHeight="1" spans="1:4">
      <c r="A25" s="19"/>
      <c r="B25" s="19"/>
      <c r="C25" s="19" t="s">
        <v>115</v>
      </c>
      <c r="D25" s="37">
        <v>1054.24034</v>
      </c>
    </row>
    <row r="26" ht="20.25" customHeight="1" spans="1:4">
      <c r="A26" s="19"/>
      <c r="B26" s="19"/>
      <c r="C26" s="19" t="s">
        <v>117</v>
      </c>
      <c r="D26" s="37">
        <v>93.760848</v>
      </c>
    </row>
    <row r="27" ht="20.25" customHeight="1" spans="1:4">
      <c r="A27" s="19"/>
      <c r="B27" s="19"/>
      <c r="C27" s="19" t="s">
        <v>119</v>
      </c>
      <c r="D27" s="37"/>
    </row>
    <row r="28" ht="20.25" customHeight="1" spans="1:4">
      <c r="A28" s="19"/>
      <c r="B28" s="19"/>
      <c r="C28" s="19" t="s">
        <v>121</v>
      </c>
      <c r="D28" s="37"/>
    </row>
    <row r="29" ht="20.25" customHeight="1" spans="1:4">
      <c r="A29" s="19"/>
      <c r="B29" s="19"/>
      <c r="C29" s="19" t="s">
        <v>123</v>
      </c>
      <c r="D29" s="37"/>
    </row>
    <row r="30" ht="20.25" customHeight="1" spans="1:4">
      <c r="A30" s="19"/>
      <c r="B30" s="19"/>
      <c r="C30" s="19" t="s">
        <v>125</v>
      </c>
      <c r="D30" s="37"/>
    </row>
    <row r="31" ht="20.25" customHeight="1" spans="1:4">
      <c r="A31" s="19"/>
      <c r="B31" s="19"/>
      <c r="C31" s="19" t="s">
        <v>127</v>
      </c>
      <c r="D31" s="37"/>
    </row>
    <row r="32" ht="20.25" customHeight="1" spans="1:4">
      <c r="A32" s="19"/>
      <c r="B32" s="19"/>
      <c r="C32" s="19" t="s">
        <v>129</v>
      </c>
      <c r="D32" s="37"/>
    </row>
    <row r="33" ht="20.25" customHeight="1" spans="1:4">
      <c r="A33" s="19"/>
      <c r="B33" s="19"/>
      <c r="C33" s="19" t="s">
        <v>131</v>
      </c>
      <c r="D33" s="37"/>
    </row>
    <row r="34" ht="20.25" customHeight="1" spans="1:4">
      <c r="A34" s="19"/>
      <c r="B34" s="19"/>
      <c r="C34" s="19" t="s">
        <v>132</v>
      </c>
      <c r="D34" s="37"/>
    </row>
    <row r="35" ht="20.25" customHeight="1" spans="1:4">
      <c r="A35" s="19"/>
      <c r="B35" s="19"/>
      <c r="C35" s="19" t="s">
        <v>133</v>
      </c>
      <c r="D35" s="37"/>
    </row>
    <row r="36" ht="20.25" customHeight="1" spans="1:4">
      <c r="A36" s="19"/>
      <c r="B36" s="19"/>
      <c r="C36" s="19" t="s">
        <v>134</v>
      </c>
      <c r="D36" s="37"/>
    </row>
    <row r="37" ht="20.25" customHeight="1" spans="1:4">
      <c r="A37" s="19"/>
      <c r="B37" s="19"/>
      <c r="C37" s="19"/>
      <c r="D37" s="19"/>
    </row>
    <row r="38" ht="20.25" customHeight="1" spans="1:4">
      <c r="A38" s="30"/>
      <c r="B38" s="30"/>
      <c r="C38" s="30" t="s">
        <v>241</v>
      </c>
      <c r="D38" s="29"/>
    </row>
    <row r="39" ht="20.25" customHeight="1" spans="1:4">
      <c r="A39" s="30"/>
      <c r="B39" s="30"/>
      <c r="C39" s="30"/>
      <c r="D39" s="30"/>
    </row>
    <row r="40" ht="20.25" customHeight="1" spans="1:4">
      <c r="A40" s="34" t="s">
        <v>242</v>
      </c>
      <c r="B40" s="29">
        <v>1378.818036</v>
      </c>
      <c r="C40" s="34" t="s">
        <v>243</v>
      </c>
      <c r="D40" s="43">
        <v>1378.818036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pane ySplit="6" topLeftCell="A7" activePane="bottomLeft" state="frozen"/>
      <selection/>
      <selection pane="bottomLeft" activeCell="A8" sqref="$A8:$XFD23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ht="16.35" customHeight="1" spans="1:11">
      <c r="A1" s="15"/>
      <c r="D1" s="15"/>
      <c r="K1" s="32" t="s">
        <v>244</v>
      </c>
    </row>
    <row r="2" ht="43.15" customHeight="1" spans="1:11">
      <c r="A2" s="33" t="s">
        <v>13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ht="24.2" customHeight="1" spans="1:11">
      <c r="A3" s="27" t="s">
        <v>33</v>
      </c>
      <c r="B3" s="27"/>
      <c r="C3" s="27"/>
      <c r="D3" s="27"/>
      <c r="E3" s="27"/>
      <c r="F3" s="27"/>
      <c r="G3" s="27"/>
      <c r="H3" s="27"/>
      <c r="I3" s="27"/>
      <c r="J3" s="25" t="s">
        <v>34</v>
      </c>
      <c r="K3" s="25"/>
    </row>
    <row r="4" ht="19.9" customHeight="1" spans="1:11">
      <c r="A4" s="18" t="s">
        <v>164</v>
      </c>
      <c r="B4" s="18"/>
      <c r="C4" s="18"/>
      <c r="D4" s="18" t="s">
        <v>165</v>
      </c>
      <c r="E4" s="18" t="s">
        <v>166</v>
      </c>
      <c r="F4" s="18" t="s">
        <v>49</v>
      </c>
      <c r="G4" s="18" t="s">
        <v>167</v>
      </c>
      <c r="H4" s="18"/>
      <c r="I4" s="18"/>
      <c r="J4" s="18"/>
      <c r="K4" s="18" t="s">
        <v>168</v>
      </c>
    </row>
    <row r="5" ht="19.9" customHeight="1" spans="1:11">
      <c r="A5" s="18"/>
      <c r="B5" s="18"/>
      <c r="C5" s="18"/>
      <c r="D5" s="18"/>
      <c r="E5" s="18"/>
      <c r="F5" s="18"/>
      <c r="G5" s="18" t="s">
        <v>145</v>
      </c>
      <c r="H5" s="18" t="s">
        <v>245</v>
      </c>
      <c r="I5" s="18"/>
      <c r="J5" s="18" t="s">
        <v>246</v>
      </c>
      <c r="K5" s="18"/>
    </row>
    <row r="6" ht="24.2" customHeight="1" spans="1:11">
      <c r="A6" s="18" t="s">
        <v>172</v>
      </c>
      <c r="B6" s="18" t="s">
        <v>173</v>
      </c>
      <c r="C6" s="18" t="s">
        <v>174</v>
      </c>
      <c r="D6" s="18"/>
      <c r="E6" s="18"/>
      <c r="F6" s="18"/>
      <c r="G6" s="18"/>
      <c r="H6" s="18" t="s">
        <v>46</v>
      </c>
      <c r="I6" s="18" t="s">
        <v>48</v>
      </c>
      <c r="J6" s="18"/>
      <c r="K6" s="18"/>
    </row>
    <row r="7" ht="22.9" customHeight="1" spans="1:11">
      <c r="A7" s="19"/>
      <c r="B7" s="19"/>
      <c r="C7" s="19"/>
      <c r="D7" s="30"/>
      <c r="E7" s="30" t="s">
        <v>49</v>
      </c>
      <c r="F7" s="29">
        <f>G7</f>
        <v>1378.818036</v>
      </c>
      <c r="G7" s="29">
        <f>SUM(H7:K7)</f>
        <v>1378.818036</v>
      </c>
      <c r="H7" s="29">
        <f>H10+H14+H18+H21</f>
        <v>1013.287296</v>
      </c>
      <c r="I7" s="29">
        <v>49.7148</v>
      </c>
      <c r="J7" s="29">
        <f>J18</f>
        <v>245.81594</v>
      </c>
      <c r="K7" s="29">
        <f>K18</f>
        <v>70</v>
      </c>
    </row>
    <row r="8" s="64" customFormat="1" ht="22.9" customHeight="1" spans="1:11">
      <c r="A8" s="30"/>
      <c r="B8" s="30"/>
      <c r="C8" s="30"/>
      <c r="D8" s="28" t="s">
        <v>161</v>
      </c>
      <c r="E8" s="28" t="s">
        <v>4</v>
      </c>
      <c r="F8" s="29">
        <f>G8</f>
        <v>1378.818036</v>
      </c>
      <c r="G8" s="29">
        <f>SUM(H8:K8)</f>
        <v>1378.818036</v>
      </c>
      <c r="H8" s="29">
        <f>H11+H15+H19+H22</f>
        <v>1013.287296</v>
      </c>
      <c r="I8" s="29">
        <v>49.7148</v>
      </c>
      <c r="J8" s="29">
        <f t="shared" ref="J8:K9" si="0">J19</f>
        <v>245.81594</v>
      </c>
      <c r="K8" s="29">
        <f t="shared" si="0"/>
        <v>70</v>
      </c>
    </row>
    <row r="9" s="64" customFormat="1" ht="22.9" customHeight="1" spans="1:11">
      <c r="A9" s="34"/>
      <c r="B9" s="34"/>
      <c r="C9" s="34"/>
      <c r="D9" s="28" t="s">
        <v>2</v>
      </c>
      <c r="E9" s="28" t="s">
        <v>4</v>
      </c>
      <c r="F9" s="29">
        <f>G9</f>
        <v>1378.818036</v>
      </c>
      <c r="G9" s="29">
        <f>SUM(H9:K9)</f>
        <v>1378.818036</v>
      </c>
      <c r="H9" s="29">
        <f>H10+H14+H18+H23</f>
        <v>1013.287296</v>
      </c>
      <c r="I9" s="29">
        <v>49.7148</v>
      </c>
      <c r="J9" s="29">
        <f t="shared" si="0"/>
        <v>245.81594</v>
      </c>
      <c r="K9" s="29">
        <f t="shared" si="0"/>
        <v>70</v>
      </c>
    </row>
    <row r="10" s="64" customFormat="1" ht="22.9" customHeight="1" spans="1:11">
      <c r="A10" s="65" t="s">
        <v>175</v>
      </c>
      <c r="B10" s="65"/>
      <c r="C10" s="65"/>
      <c r="D10" s="28" t="s">
        <v>175</v>
      </c>
      <c r="E10" s="28" t="s">
        <v>176</v>
      </c>
      <c r="F10" s="29">
        <v>169.969984</v>
      </c>
      <c r="G10" s="29">
        <v>169.969984</v>
      </c>
      <c r="H10" s="29">
        <f>H12+H11</f>
        <v>120.255184</v>
      </c>
      <c r="I10" s="29">
        <v>49.7148</v>
      </c>
      <c r="J10" s="29"/>
      <c r="K10" s="29"/>
    </row>
    <row r="11" s="64" customFormat="1" ht="22.9" customHeight="1" spans="1:11">
      <c r="A11" s="65" t="s">
        <v>175</v>
      </c>
      <c r="B11" s="82" t="s">
        <v>177</v>
      </c>
      <c r="C11" s="65"/>
      <c r="D11" s="28" t="s">
        <v>178</v>
      </c>
      <c r="E11" s="28" t="s">
        <v>179</v>
      </c>
      <c r="F11" s="29">
        <v>169.969984</v>
      </c>
      <c r="G11" s="29">
        <v>169.969984</v>
      </c>
      <c r="H11" s="29">
        <f>H13+H12</f>
        <v>120.255184</v>
      </c>
      <c r="I11" s="29">
        <v>49.7148</v>
      </c>
      <c r="J11" s="29"/>
      <c r="K11" s="29"/>
    </row>
    <row r="12" s="58" customFormat="1" ht="22.9" customHeight="1" spans="1:11">
      <c r="A12" s="66" t="s">
        <v>175</v>
      </c>
      <c r="B12" s="83" t="s">
        <v>177</v>
      </c>
      <c r="C12" s="83" t="s">
        <v>180</v>
      </c>
      <c r="D12" s="62" t="s">
        <v>181</v>
      </c>
      <c r="E12" s="62" t="s">
        <v>182</v>
      </c>
      <c r="F12" s="20">
        <v>49.7148</v>
      </c>
      <c r="G12" s="20">
        <v>49.7148</v>
      </c>
      <c r="H12" s="20"/>
      <c r="I12" s="20">
        <v>49.7148</v>
      </c>
      <c r="J12" s="20"/>
      <c r="K12" s="20"/>
    </row>
    <row r="13" s="58" customFormat="1" ht="22.9" customHeight="1" spans="1:11">
      <c r="A13" s="66" t="s">
        <v>175</v>
      </c>
      <c r="B13" s="66" t="s">
        <v>177</v>
      </c>
      <c r="C13" s="83" t="s">
        <v>177</v>
      </c>
      <c r="D13" s="62" t="s">
        <v>183</v>
      </c>
      <c r="E13" s="62" t="s">
        <v>184</v>
      </c>
      <c r="F13" s="20">
        <v>120.255184</v>
      </c>
      <c r="G13" s="20">
        <v>120.255184</v>
      </c>
      <c r="H13" s="20">
        <v>120.255184</v>
      </c>
      <c r="I13" s="20"/>
      <c r="J13" s="20"/>
      <c r="K13" s="20"/>
    </row>
    <row r="14" s="64" customFormat="1" ht="22.9" customHeight="1" spans="1:11">
      <c r="A14" s="65" t="s">
        <v>185</v>
      </c>
      <c r="B14" s="65"/>
      <c r="C14" s="65"/>
      <c r="D14" s="28" t="s">
        <v>185</v>
      </c>
      <c r="E14" s="28" t="s">
        <v>186</v>
      </c>
      <c r="F14" s="29">
        <v>60.846864</v>
      </c>
      <c r="G14" s="29">
        <v>60.846864</v>
      </c>
      <c r="H14" s="29">
        <v>60.846864</v>
      </c>
      <c r="I14" s="29"/>
      <c r="J14" s="29"/>
      <c r="K14" s="29"/>
    </row>
    <row r="15" s="64" customFormat="1" ht="22.9" customHeight="1" spans="1:11">
      <c r="A15" s="65" t="s">
        <v>185</v>
      </c>
      <c r="B15" s="82" t="s">
        <v>187</v>
      </c>
      <c r="C15" s="65"/>
      <c r="D15" s="28" t="s">
        <v>188</v>
      </c>
      <c r="E15" s="28" t="s">
        <v>189</v>
      </c>
      <c r="F15" s="29">
        <v>60.846864</v>
      </c>
      <c r="G15" s="29">
        <v>60.846864</v>
      </c>
      <c r="H15" s="29">
        <v>60.846864</v>
      </c>
      <c r="I15" s="29"/>
      <c r="J15" s="29"/>
      <c r="K15" s="29"/>
    </row>
    <row r="16" s="58" customFormat="1" ht="22.9" customHeight="1" spans="1:11">
      <c r="A16" s="66" t="s">
        <v>185</v>
      </c>
      <c r="B16" s="83" t="s">
        <v>187</v>
      </c>
      <c r="C16" s="66" t="s">
        <v>180</v>
      </c>
      <c r="D16" s="62" t="s">
        <v>190</v>
      </c>
      <c r="E16" s="62" t="s">
        <v>191</v>
      </c>
      <c r="F16" s="20">
        <v>56.531232</v>
      </c>
      <c r="G16" s="20">
        <v>56.531232</v>
      </c>
      <c r="H16" s="20">
        <v>56.531232</v>
      </c>
      <c r="I16" s="67"/>
      <c r="J16" s="20"/>
      <c r="K16" s="20"/>
    </row>
    <row r="17" s="58" customFormat="1" ht="22.9" customHeight="1" spans="1:11">
      <c r="A17" s="66" t="s">
        <v>185</v>
      </c>
      <c r="B17" s="83" t="s">
        <v>187</v>
      </c>
      <c r="C17" s="66" t="s">
        <v>192</v>
      </c>
      <c r="D17" s="62" t="s">
        <v>193</v>
      </c>
      <c r="E17" s="62" t="s">
        <v>194</v>
      </c>
      <c r="F17" s="20">
        <v>4.315632</v>
      </c>
      <c r="G17" s="20">
        <v>4.315632</v>
      </c>
      <c r="H17" s="20">
        <v>4.315632</v>
      </c>
      <c r="I17" s="68"/>
      <c r="J17" s="20"/>
      <c r="K17" s="20"/>
    </row>
    <row r="18" s="64" customFormat="1" ht="22.9" customHeight="1" spans="1:11">
      <c r="A18" s="65" t="s">
        <v>195</v>
      </c>
      <c r="B18" s="65"/>
      <c r="C18" s="65"/>
      <c r="D18" s="28" t="s">
        <v>195</v>
      </c>
      <c r="E18" s="28" t="s">
        <v>196</v>
      </c>
      <c r="F18" s="29">
        <v>1054.24034</v>
      </c>
      <c r="G18" s="29">
        <v>984.24034</v>
      </c>
      <c r="H18" s="29">
        <v>738.4244</v>
      </c>
      <c r="I18" s="29"/>
      <c r="J18" s="29">
        <v>245.81594</v>
      </c>
      <c r="K18" s="29">
        <v>70</v>
      </c>
    </row>
    <row r="19" s="64" customFormat="1" ht="22.9" customHeight="1" spans="1:11">
      <c r="A19" s="65" t="s">
        <v>195</v>
      </c>
      <c r="B19" s="82" t="s">
        <v>197</v>
      </c>
      <c r="C19" s="65"/>
      <c r="D19" s="28" t="s">
        <v>198</v>
      </c>
      <c r="E19" s="28" t="s">
        <v>199</v>
      </c>
      <c r="F19" s="29">
        <v>1054.24034</v>
      </c>
      <c r="G19" s="29">
        <v>984.24034</v>
      </c>
      <c r="H19" s="29">
        <v>738.4244</v>
      </c>
      <c r="I19" s="29"/>
      <c r="J19" s="29">
        <v>245.81594</v>
      </c>
      <c r="K19" s="29">
        <v>70</v>
      </c>
    </row>
    <row r="20" s="58" customFormat="1" ht="22.9" customHeight="1" spans="1:11">
      <c r="A20" s="66" t="s">
        <v>195</v>
      </c>
      <c r="B20" s="83" t="s">
        <v>197</v>
      </c>
      <c r="C20" s="83" t="s">
        <v>197</v>
      </c>
      <c r="D20" s="62" t="s">
        <v>200</v>
      </c>
      <c r="E20" s="62" t="s">
        <v>201</v>
      </c>
      <c r="F20" s="20">
        <v>1054.24034</v>
      </c>
      <c r="G20" s="20">
        <v>984.24034</v>
      </c>
      <c r="H20" s="20">
        <v>738.4244</v>
      </c>
      <c r="I20" s="20"/>
      <c r="J20" s="20">
        <v>245.81594</v>
      </c>
      <c r="K20" s="20">
        <v>70</v>
      </c>
    </row>
    <row r="21" s="64" customFormat="1" ht="22.9" customHeight="1" spans="1:11">
      <c r="A21" s="65" t="s">
        <v>202</v>
      </c>
      <c r="B21" s="65"/>
      <c r="C21" s="65"/>
      <c r="D21" s="28" t="s">
        <v>202</v>
      </c>
      <c r="E21" s="28" t="s">
        <v>203</v>
      </c>
      <c r="F21" s="29">
        <v>93.760848</v>
      </c>
      <c r="G21" s="29">
        <v>93.760848</v>
      </c>
      <c r="H21" s="29">
        <v>93.760848</v>
      </c>
      <c r="I21" s="69"/>
      <c r="J21" s="29"/>
      <c r="K21" s="29"/>
    </row>
    <row r="22" s="64" customFormat="1" ht="22.9" customHeight="1" spans="1:11">
      <c r="A22" s="65" t="s">
        <v>202</v>
      </c>
      <c r="B22" s="65" t="s">
        <v>180</v>
      </c>
      <c r="C22" s="65"/>
      <c r="D22" s="28" t="s">
        <v>204</v>
      </c>
      <c r="E22" s="28" t="s">
        <v>205</v>
      </c>
      <c r="F22" s="29">
        <v>93.760848</v>
      </c>
      <c r="G22" s="29">
        <v>93.760848</v>
      </c>
      <c r="H22" s="29">
        <v>93.760848</v>
      </c>
      <c r="I22" s="29"/>
      <c r="J22" s="29"/>
      <c r="K22" s="29"/>
    </row>
    <row r="23" s="58" customFormat="1" ht="22.9" customHeight="1" spans="1:11">
      <c r="A23" s="66" t="s">
        <v>202</v>
      </c>
      <c r="B23" s="66" t="s">
        <v>180</v>
      </c>
      <c r="C23" s="66" t="s">
        <v>197</v>
      </c>
      <c r="D23" s="62" t="s">
        <v>206</v>
      </c>
      <c r="E23" s="62" t="s">
        <v>207</v>
      </c>
      <c r="F23" s="20">
        <v>93.760848</v>
      </c>
      <c r="G23" s="20">
        <v>93.760848</v>
      </c>
      <c r="H23" s="20">
        <v>93.760848</v>
      </c>
      <c r="I23" s="20"/>
      <c r="J23" s="20"/>
      <c r="K23" s="20"/>
    </row>
    <row r="24" ht="16.35" customHeight="1" spans="1:5">
      <c r="A24" s="21" t="s">
        <v>247</v>
      </c>
      <c r="B24" s="21"/>
      <c r="C24" s="21"/>
      <c r="D24" s="21"/>
      <c r="E24" s="21"/>
    </row>
  </sheetData>
  <mergeCells count="13">
    <mergeCell ref="A2:K2"/>
    <mergeCell ref="A3:I3"/>
    <mergeCell ref="J3:K3"/>
    <mergeCell ref="G4:J4"/>
    <mergeCell ref="H5:I5"/>
    <mergeCell ref="A24:E24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24政府采购表</vt:lpstr>
      <vt:lpstr>25政府购买服务表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散落漫天的碎片</cp:lastModifiedBy>
  <dcterms:created xsi:type="dcterms:W3CDTF">2025-04-21T18:24:00Z</dcterms:created>
  <cp:lastPrinted>2025-04-23T02:45:00Z</cp:lastPrinted>
  <dcterms:modified xsi:type="dcterms:W3CDTF">2025-04-23T09:24:51Z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92B4D79380AE4514B17301CD9B02568D</vt:lpwstr>
  </property>
  <property fmtid="{D5CDD505-2E9C-101B-9397-08002B2CF9AE}" pid="3" name="KSOProductBuildVer">
    <vt:lpwstr>2052-12.1.0.20784</vt:lpwstr>
  </property>
</Properties>
</file>