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目录" sheetId="1" r:id="rId1"/>
    <sheet name="1.一般公共预算收入预算表" sheetId="2" r:id="rId2"/>
    <sheet name="2.一般公共预算支出预算表" sheetId="3" r:id="rId3"/>
    <sheet name="3.本级一般公共预算收入预算表" sheetId="4" r:id="rId4"/>
    <sheet name="4.本级一般公共预算支出预算表" sheetId="5" r:id="rId5"/>
    <sheet name="5.本级一般公共预算本级支出预算表" sheetId="6" r:id="rId6"/>
    <sheet name="6.本级一般公共预算基本支出预算表" sheetId="7" r:id="rId7"/>
    <sheet name="7.本级一般公共预算对下级的转移支付预算分项目表" sheetId="8" r:id="rId8"/>
    <sheet name="8.本级一般公共预算对下级的转移支付预算分地区表" sheetId="9" r:id="rId9"/>
    <sheet name="9.三公经费预算" sheetId="23" r:id="rId10"/>
    <sheet name="10.政府一般债务余额情况表" sheetId="10" r:id="rId11"/>
    <sheet name="11.政府性基金收入预算表" sheetId="11" r:id="rId12"/>
    <sheet name="12.政府性基金支出预算表" sheetId="12" r:id="rId13"/>
    <sheet name="13.本级政府性基金收入预算表" sheetId="13" r:id="rId14"/>
    <sheet name="14.本级政府性基金支出预算表" sheetId="14" r:id="rId15"/>
    <sheet name="15.本级政府性基金预算对下级的转移支付预算分项目表" sheetId="16" r:id="rId16"/>
    <sheet name="16.本级政府性基金预算对下级的转移支付预算分地区表" sheetId="17" r:id="rId17"/>
    <sheet name="17.地方政府专项债务余额情况表" sheetId="18" r:id="rId18"/>
    <sheet name="18.社会保险基金收入表" sheetId="25" r:id="rId19"/>
    <sheet name="19.社会保险基金支出表" sheetId="26" r:id="rId20"/>
    <sheet name="20.国有资本经营收入预算表" sheetId="19" r:id="rId21"/>
    <sheet name="21.国有资本经营支出预算表" sheetId="20" r:id="rId22"/>
    <sheet name="22.本级国有资本经营收入预算表" sheetId="21" r:id="rId23"/>
    <sheet name="23.本级国有资本经营支出预算表" sheetId="22" r:id="rId24"/>
  </sheets>
  <externalReferences>
    <externalReference r:id="rId25"/>
  </externalReferences>
  <definedNames>
    <definedName name="_xlnm.Print_Titles">#N/A</definedName>
    <definedName name="地区名称">[1]封面!$B$2:$B$6</definedName>
  </definedNames>
  <calcPr calcId="144525"/>
</workbook>
</file>

<file path=xl/sharedStrings.xml><?xml version="1.0" encoding="utf-8"?>
<sst xmlns="http://schemas.openxmlformats.org/spreadsheetml/2006/main" count="1014" uniqueCount="679">
  <si>
    <t>附表：</t>
  </si>
  <si>
    <t>南岳区2025年政府预算草案报表目录</t>
  </si>
  <si>
    <t>表号</t>
  </si>
  <si>
    <t>表名</t>
  </si>
  <si>
    <t>附表1</t>
  </si>
  <si>
    <t>2025年一般公共预算收入预算表</t>
  </si>
  <si>
    <t>第一部分:一般公共预算</t>
  </si>
  <si>
    <t>附表2</t>
  </si>
  <si>
    <t>2025年一般公共预算支出预算表</t>
  </si>
  <si>
    <t>附表3</t>
  </si>
  <si>
    <t>2025年本级一般公共预算收入预算表</t>
  </si>
  <si>
    <t>附表4</t>
  </si>
  <si>
    <t>2025年本级一般公共预算支出预算表</t>
  </si>
  <si>
    <t>附表5</t>
  </si>
  <si>
    <t>2025年本级一般公共预算本级支出预算表</t>
  </si>
  <si>
    <t>附表6</t>
  </si>
  <si>
    <t>2025年本级一般公共预算基本支出预算表</t>
  </si>
  <si>
    <t>附表7</t>
  </si>
  <si>
    <t>2025年本级一般公共预算对下级的转移支付预算分项目表</t>
  </si>
  <si>
    <t>附表8</t>
  </si>
  <si>
    <t>2025年本级一般公共预算对下级的转移支付预算分地区表</t>
  </si>
  <si>
    <t>附表9</t>
  </si>
  <si>
    <t>2025年地方政府一般债务余额情况表</t>
  </si>
  <si>
    <t>附表10</t>
  </si>
  <si>
    <t>2025年政府性基金收入预算表</t>
  </si>
  <si>
    <t>第二部分:政府性基金预算</t>
  </si>
  <si>
    <t>附表11</t>
  </si>
  <si>
    <t>2025年政府性基金支出预算表</t>
  </si>
  <si>
    <t>附表12</t>
  </si>
  <si>
    <t>2025年本级政府性基金收入预算表</t>
  </si>
  <si>
    <t>附表3-13</t>
  </si>
  <si>
    <t>2025年本级政府性基金支出预算表</t>
  </si>
  <si>
    <t>附表3-14</t>
  </si>
  <si>
    <t>附表3-15</t>
  </si>
  <si>
    <t>2025年本级政府性基金预算对下级的转移支付预算分项目表</t>
  </si>
  <si>
    <t>附表3-16</t>
  </si>
  <si>
    <t>2025年本级政府性基金预算对下级的转移支付预算分地区表</t>
  </si>
  <si>
    <t>附表3-17</t>
  </si>
  <si>
    <t>2025年地方政府专项债务余额情况表</t>
  </si>
  <si>
    <t>附表3-18</t>
  </si>
  <si>
    <t>2025年国有资本经营收入预算表</t>
  </si>
  <si>
    <t>第三部分:国有资本经营预算</t>
  </si>
  <si>
    <t>附表3-19</t>
  </si>
  <si>
    <t>2025年国有资本经营支出预算表</t>
  </si>
  <si>
    <t>附表3-20</t>
  </si>
  <si>
    <t>2025年本级国有资本经营收入预算表</t>
  </si>
  <si>
    <t>附表3-21</t>
  </si>
  <si>
    <t>2025年本级国有资本经营支出预算表</t>
  </si>
  <si>
    <t>南岳区2025年一般公共预算收入预算表</t>
  </si>
  <si>
    <t>单位：万元</t>
  </si>
  <si>
    <t>项                 目</t>
  </si>
  <si>
    <t>上年执行数</t>
  </si>
  <si>
    <t>本年预算数</t>
  </si>
  <si>
    <t>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</si>
  <si>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</si>
  <si>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</si>
  <si>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</si>
  <si>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</si>
  <si>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</si>
  <si>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</si>
  <si>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</si>
  <si>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</si>
  <si>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</si>
  <si>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</si>
  <si>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</si>
  <si>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</si>
  <si>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</si>
  <si>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</si>
  <si>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</si>
  <si>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</si>
  <si>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</si>
  <si>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</si>
  <si>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</si>
  <si>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</si>
  <si>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</si>
  <si>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</si>
  <si>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</si>
  <si>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</si>
  <si>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</si>
  <si>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</si>
  <si>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</si>
  <si>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</si>
  <si>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</si>
  <si>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</si>
  <si>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</si>
  <si>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</si>
  <si>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</si>
  <si>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</si>
  <si>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</si>
  <si>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</si>
  <si>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上年结余收入</t>
  </si>
  <si>
    <t xml:space="preserve">    调入资金</t>
  </si>
  <si>
    <t xml:space="preserve">    债务转贷收入</t>
  </si>
  <si>
    <t xml:space="preserve">    接受其他地区援助收入</t>
  </si>
  <si>
    <t xml:space="preserve">    动用预算稳定调节基金</t>
  </si>
  <si>
    <t>收入总计</t>
  </si>
  <si>
    <t>南岳区2025年一般公共预算支出预算表</t>
  </si>
  <si>
    <t>项       目</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</si>
  <si>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</si>
  <si>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</si>
  <si>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</si>
  <si>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</si>
  <si>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</si>
  <si>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</si>
  <si>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</si>
  <si>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</si>
  <si>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</si>
  <si>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</si>
  <si>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</si>
  <si>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</si>
  <si>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</si>
  <si>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</si>
  <si>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</si>
  <si>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</si>
  <si>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</si>
  <si>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</si>
  <si>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</si>
  <si>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</si>
  <si>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</si>
  <si>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</si>
  <si>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</si>
  <si>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</si>
  <si>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</si>
  <si>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（二十六）债务付息支出</t>
  </si>
  <si>
    <t>（二十七）债务发行费用支出</t>
  </si>
  <si>
    <t>（二十八）抗疫特别国债安排的支出</t>
  </si>
  <si>
    <t>本级支出合计</t>
  </si>
  <si>
    <t>地方政府一般债务还本支出</t>
  </si>
  <si>
    <t>转移性支出</t>
  </si>
  <si>
    <t xml:space="preserve">    上解支出</t>
  </si>
  <si>
    <t xml:space="preserve">    调出资金</t>
  </si>
  <si>
    <t xml:space="preserve">    年终结余</t>
  </si>
  <si>
    <t xml:space="preserve">    援助其他地区支出</t>
  </si>
  <si>
    <t xml:space="preserve">    安排预算稳定调节基金</t>
  </si>
  <si>
    <t xml:space="preserve">    补充预算周转金</t>
  </si>
  <si>
    <t>支出总计</t>
  </si>
  <si>
    <t>南岳区2025年本级一般公共预算收入预算表</t>
  </si>
  <si>
    <t xml:space="preserve">    上解收入</t>
  </si>
  <si>
    <t xml:space="preserve">    返还性支出</t>
  </si>
  <si>
    <t xml:space="preserve">    一般性转移支付</t>
  </si>
  <si>
    <t xml:space="preserve">    专项转移支付</t>
  </si>
  <si>
    <t xml:space="preserve">    债务转贷支出</t>
  </si>
  <si>
    <t>南岳区2025年本级一般公共预算本级支出预算表</t>
  </si>
  <si>
    <t>支 出 合 计</t>
  </si>
  <si>
    <t>1、一般公共服务支出</t>
  </si>
  <si>
    <t xml:space="preserve">  人大事务</t>
  </si>
  <si>
    <t xml:space="preserve">   行政运行</t>
  </si>
  <si>
    <t xml:space="preserve">   一般行政管理事务</t>
  </si>
  <si>
    <t xml:space="preserve">   人大会议</t>
  </si>
  <si>
    <t xml:space="preserve">  代表工作</t>
  </si>
  <si>
    <t xml:space="preserve">  政协事务</t>
  </si>
  <si>
    <t xml:space="preserve">  政协会议</t>
  </si>
  <si>
    <t xml:space="preserve">  政府办公厅（室）及相关机构事务</t>
  </si>
  <si>
    <t xml:space="preserve">   机关服务</t>
  </si>
  <si>
    <t xml:space="preserve">   政务公开审批</t>
  </si>
  <si>
    <t xml:space="preserve">  发展与改革事务</t>
  </si>
  <si>
    <t xml:space="preserve">   物价管理</t>
  </si>
  <si>
    <t xml:space="preserve">   其他发展与改革事务支出</t>
  </si>
  <si>
    <t xml:space="preserve">  统计信息事务</t>
  </si>
  <si>
    <t xml:space="preserve">    行政运行</t>
  </si>
  <si>
    <t xml:space="preserve">    一般行政管理事务</t>
  </si>
  <si>
    <t xml:space="preserve">    专项统计业务</t>
  </si>
  <si>
    <t xml:space="preserve">    统计管理</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</si>
  <si>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</si>
  <si>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</si>
  <si>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</si>
  <si>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</si>
  <si>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</si>
  <si>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</si>
  <si>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</si>
  <si>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</si>
  <si>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</si>
  <si>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巡视工作</t>
  </si>
  <si>
    <t xml:space="preserve">  商贸事务</t>
  </si>
  <si>
    <t xml:space="preserve">   招商引资</t>
  </si>
  <si>
    <t xml:space="preserve">  港澳台事务</t>
  </si>
  <si>
    <t xml:space="preserve">   台湾事务</t>
  </si>
  <si>
    <t xml:space="preserve">  档案事务</t>
  </si>
  <si>
    <t xml:space="preserve">  民主党派及工商联事务</t>
  </si>
  <si>
    <t xml:space="preserve">    其他民主党派及工商联事务支出</t>
  </si>
  <si>
    <t xml:space="preserve">  群众团体事务</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</si>
  <si>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</si>
  <si>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</si>
  <si>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</si>
  <si>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</si>
  <si>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</si>
  <si>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</si>
  <si>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统战事务</t>
  </si>
  <si>
    <t xml:space="preserve">    华侨事务</t>
  </si>
  <si>
    <t xml:space="preserve">    其他统战事务支出</t>
  </si>
  <si>
    <t xml:space="preserve">  市场监督管理事务</t>
  </si>
  <si>
    <t xml:space="preserve">    质量基础</t>
  </si>
  <si>
    <t xml:space="preserve">    药品事务</t>
  </si>
  <si>
    <t xml:space="preserve">    食品安全监管</t>
  </si>
  <si>
    <t xml:space="preserve">    其他市场监督管理事务</t>
  </si>
  <si>
    <t xml:space="preserve">  社会工作事务</t>
  </si>
  <si>
    <t xml:space="preserve">  信访事务</t>
  </si>
  <si>
    <t xml:space="preserve">   信访业务</t>
  </si>
  <si>
    <t xml:space="preserve">   其他信访事务支出</t>
  </si>
  <si>
    <t xml:space="preserve">  其他一般公共服务支出</t>
  </si>
  <si>
    <t xml:space="preserve">   其他一般公共服务支出</t>
  </si>
  <si>
    <t>2、国防支出</t>
  </si>
  <si>
    <t xml:space="preserve">  国防动员</t>
  </si>
  <si>
    <t xml:space="preserve">   交通战备</t>
  </si>
  <si>
    <t>3、公共安全支出</t>
  </si>
  <si>
    <t xml:space="preserve">  公安</t>
  </si>
  <si>
    <t xml:space="preserve">    执法办案</t>
  </si>
  <si>
    <t xml:space="preserve">    特别业务</t>
  </si>
  <si>
    <t xml:space="preserve">    其他公安支出</t>
  </si>
  <si>
    <t xml:space="preserve">  检察</t>
  </si>
  <si>
    <t xml:space="preserve">  司法</t>
  </si>
  <si>
    <t xml:space="preserve">   基层司法业务</t>
  </si>
  <si>
    <t xml:space="preserve">   普法宣传</t>
  </si>
  <si>
    <t xml:space="preserve">   公共法律服务</t>
  </si>
  <si>
    <t xml:space="preserve">   社区矫正</t>
  </si>
  <si>
    <t xml:space="preserve">  其他公共安全支出(款)</t>
  </si>
  <si>
    <t xml:space="preserve">    国家司法救助支出</t>
  </si>
  <si>
    <t xml:space="preserve">    其他公共安全支出(项)</t>
  </si>
  <si>
    <t>4、教育支出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</si>
  <si>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</si>
  <si>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</si>
  <si>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</si>
  <si>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</si>
  <si>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</si>
  <si>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</si>
  <si>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</si>
  <si>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</si>
  <si>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</si>
  <si>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</si>
  <si>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其他职业教育支出</t>
  </si>
  <si>
    <t xml:space="preserve">  特殊教育</t>
  </si>
  <si>
    <t xml:space="preserve">   特殊学校教育</t>
  </si>
  <si>
    <t xml:space="preserve">  进修及培训</t>
  </si>
  <si>
    <t xml:space="preserve">   干部教育</t>
  </si>
  <si>
    <t xml:space="preserve">  教育费附加安排的支出</t>
  </si>
  <si>
    <t xml:space="preserve">    其他教育费附加安排的支出</t>
  </si>
  <si>
    <t xml:space="preserve">  其他教育支出(款)</t>
  </si>
  <si>
    <t xml:space="preserve">    其他教育支出(项)</t>
  </si>
  <si>
    <t xml:space="preserve">  5、科学技术管理事务</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</si>
  <si>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</si>
  <si>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</si>
  <si>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</si>
  <si>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</si>
  <si>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</si>
  <si>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科技条件与服务</t>
  </si>
  <si>
    <t xml:space="preserve">    其他科技条件与服务支出</t>
  </si>
  <si>
    <t xml:space="preserve">  社会科学</t>
  </si>
  <si>
    <t xml:space="preserve">   其他社会科学支出</t>
  </si>
  <si>
    <t xml:space="preserve">  科学技术普及</t>
  </si>
  <si>
    <t xml:space="preserve">   机构运行</t>
  </si>
  <si>
    <t xml:space="preserve">   科普活动</t>
  </si>
  <si>
    <t xml:space="preserve">   学术交流活动</t>
  </si>
  <si>
    <t xml:space="preserve">  其他科学技术支出</t>
  </si>
  <si>
    <t xml:space="preserve">    其他科学技术支出</t>
  </si>
  <si>
    <t>6、文化旅游体育与传媒支出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</si>
  <si>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</si>
  <si>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</si>
  <si>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</si>
  <si>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</si>
  <si>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</si>
  <si>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</si>
  <si>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</si>
  <si>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</si>
  <si>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</si>
  <si>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</si>
  <si>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</si>
  <si>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</si>
  <si>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</si>
  <si>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群众体育</t>
  </si>
  <si>
    <t xml:space="preserve">  广播电视</t>
  </si>
  <si>
    <t xml:space="preserve">   其他广播电视支出</t>
  </si>
  <si>
    <t xml:space="preserve">  其他文化旅游体育与传媒支出(款)</t>
  </si>
  <si>
    <t xml:space="preserve">    文化产业发展专项支出</t>
  </si>
  <si>
    <t xml:space="preserve">    其他文化旅游体育与传媒支出(项)</t>
  </si>
  <si>
    <t>7、社会保障和就业支出</t>
  </si>
  <si>
    <t xml:space="preserve">  人力资源和社会保障管理事务</t>
  </si>
  <si>
    <t xml:space="preserve">   劳动保障监察</t>
  </si>
  <si>
    <t xml:space="preserve">   社会保险经办机构</t>
  </si>
  <si>
    <t xml:space="preserve">   引进人才费用</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</si>
  <si>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</si>
  <si>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</si>
  <si>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</si>
  <si>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</si>
  <si>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</si>
  <si>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</si>
  <si>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</si>
  <si>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</si>
  <si>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</si>
  <si>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</si>
  <si>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</si>
  <si>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企业改革补助</t>
  </si>
  <si>
    <t xml:space="preserve">   厂办大集体改革补助</t>
  </si>
  <si>
    <t xml:space="preserve">  就业补助</t>
  </si>
  <si>
    <t xml:space="preserve">   就业见习补贴</t>
  </si>
  <si>
    <t xml:space="preserve">   其他就业补助支出</t>
  </si>
  <si>
    <t xml:space="preserve">  抚恤</t>
  </si>
  <si>
    <t xml:space="preserve">   死亡抚恤</t>
  </si>
  <si>
    <t xml:space="preserve">   义务兵优待</t>
  </si>
  <si>
    <t xml:space="preserve">   其他优抚支出</t>
  </si>
  <si>
    <t xml:space="preserve">  退役安置</t>
  </si>
  <si>
    <t xml:space="preserve">    军队移交政府的离退休人员安置</t>
  </si>
  <si>
    <t xml:space="preserve">    军队移交政府离退休干部管理机构</t>
  </si>
  <si>
    <t xml:space="preserve">    退役士兵安置</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</si>
  <si>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</si>
  <si>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</si>
  <si>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</si>
  <si>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</si>
  <si>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</si>
  <si>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</si>
  <si>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</si>
  <si>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</si>
  <si>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</si>
  <si>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</si>
  <si>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</si>
  <si>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</si>
  <si>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</si>
  <si>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</si>
  <si>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</si>
  <si>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</si>
  <si>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</si>
  <si>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</si>
  <si>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</si>
  <si>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</si>
  <si>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</si>
  <si>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</si>
  <si>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</si>
  <si>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</si>
  <si>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</si>
  <si>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</si>
  <si>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</si>
  <si>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</si>
  <si>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</si>
  <si>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</si>
  <si>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</si>
  <si>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</si>
  <si>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</si>
  <si>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8、卫生健康支出</t>
  </si>
  <si>
    <t xml:space="preserve">  卫生健康管理事务</t>
  </si>
  <si>
    <t xml:space="preserve">    其他卫生健康管理事务支出</t>
  </si>
  <si>
    <t xml:space="preserve">  公立医院</t>
  </si>
  <si>
    <t xml:space="preserve">   综合医院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</si>
  <si>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</si>
  <si>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</si>
  <si>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</si>
  <si>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</si>
  <si>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</si>
  <si>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</si>
  <si>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</si>
  <si>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基本公共卫生服务</t>
  </si>
  <si>
    <t xml:space="preserve">   重大公共卫生服务</t>
  </si>
  <si>
    <t xml:space="preserve">   其他公共卫生支出</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</si>
  <si>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</si>
  <si>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</si>
  <si>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</si>
  <si>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</si>
  <si>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</si>
  <si>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</si>
  <si>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</si>
  <si>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</si>
  <si>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</si>
  <si>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</si>
  <si>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</si>
  <si>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</si>
  <si>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</si>
  <si>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</si>
  <si>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</si>
  <si>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中医药事务</t>
  </si>
  <si>
    <t xml:space="preserve">    中医(民族医)药专项</t>
  </si>
  <si>
    <t xml:space="preserve">  其他卫生健康支出(款)</t>
  </si>
  <si>
    <t xml:space="preserve">    其他卫生健康支出(项)</t>
  </si>
  <si>
    <t>9、节能环保支出</t>
  </si>
  <si>
    <t xml:space="preserve">  环境保护管理事务</t>
  </si>
  <si>
    <t xml:space="preserve">   污染防治</t>
  </si>
  <si>
    <t xml:space="preserve">     水 体</t>
  </si>
  <si>
    <t xml:space="preserve">  自然生态保护</t>
  </si>
  <si>
    <t xml:space="preserve">   生态保护</t>
  </si>
  <si>
    <t xml:space="preserve">    农村环境保护</t>
  </si>
  <si>
    <t xml:space="preserve">    自然保护地</t>
  </si>
  <si>
    <t xml:space="preserve">    其他自然生态保护支出</t>
  </si>
  <si>
    <t xml:space="preserve">  森林保护修复</t>
  </si>
  <si>
    <t xml:space="preserve">    停伐补助</t>
  </si>
  <si>
    <t xml:space="preserve">  能源节约利用</t>
  </si>
  <si>
    <t xml:space="preserve">    能源节约利用</t>
  </si>
  <si>
    <t xml:space="preserve">  污染减排</t>
  </si>
  <si>
    <t xml:space="preserve">    生态环境监测与信息</t>
  </si>
  <si>
    <t>10、城乡社区支出</t>
  </si>
  <si>
    <t xml:space="preserve">  城乡社区管理事务</t>
  </si>
  <si>
    <t xml:space="preserve">   城管执法</t>
  </si>
  <si>
    <t xml:space="preserve">   市政公用行业市场监管</t>
  </si>
  <si>
    <t xml:space="preserve">    住宅建设与房地产市场监管</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</si>
  <si>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</si>
  <si>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</si>
  <si>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</si>
  <si>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</si>
  <si>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</si>
  <si>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</si>
  <si>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</si>
  <si>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</si>
  <si>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建设市场管理与监督(款)</t>
  </si>
  <si>
    <t xml:space="preserve">    建设市场管理与监督(项)</t>
  </si>
  <si>
    <t xml:space="preserve">  其他城乡社区支出(款)</t>
  </si>
  <si>
    <t xml:space="preserve">    其他城乡社区支出(项)</t>
  </si>
  <si>
    <t>11、农林水支出</t>
  </si>
  <si>
    <t xml:space="preserve">  农业农村</t>
  </si>
  <si>
    <t xml:space="preserve">    科技转化与推广服务</t>
  </si>
  <si>
    <t xml:space="preserve">    病虫害控制</t>
  </si>
  <si>
    <t xml:space="preserve">    农产品质量安全</t>
  </si>
  <si>
    <t xml:space="preserve">    防灾救灾</t>
  </si>
  <si>
    <t xml:space="preserve">    稳定农民收入补贴</t>
  </si>
  <si>
    <t xml:space="preserve">    农业结构调整补贴</t>
  </si>
  <si>
    <t xml:space="preserve">    农业生产发展</t>
  </si>
  <si>
    <t xml:space="preserve">    农村合作经济</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</si>
  <si>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</si>
  <si>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</si>
  <si>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</si>
  <si>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</si>
  <si>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</si>
  <si>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</si>
  <si>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</si>
  <si>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</si>
  <si>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</si>
  <si>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</si>
  <si>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</si>
  <si>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</si>
  <si>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</si>
  <si>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</si>
  <si>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林业草原防灾减灾</t>
  </si>
  <si>
    <t xml:space="preserve">    退耕还林还草</t>
  </si>
  <si>
    <t xml:space="preserve">   其他林业和草原支出</t>
  </si>
  <si>
    <t xml:space="preserve">  水利</t>
  </si>
  <si>
    <t xml:space="preserve">    水利工程建设</t>
  </si>
  <si>
    <t xml:space="preserve">    水利工程运行与维护</t>
  </si>
  <si>
    <t xml:space="preserve">    水资源节约管理与保护</t>
  </si>
  <si>
    <t xml:space="preserve">    防汛</t>
  </si>
  <si>
    <t xml:space="preserve">    抗旱</t>
  </si>
  <si>
    <t xml:space="preserve">  巩固脱贫攻坚成果衔接乡村振兴</t>
  </si>
  <si>
    <t xml:space="preserve">    农村基础设施建设</t>
  </si>
  <si>
    <t xml:space="preserve">    生产发展</t>
  </si>
  <si>
    <t xml:space="preserve">   其他巩固脱贫攻坚成果衔接乡村振兴支出</t>
  </si>
  <si>
    <t xml:space="preserve">  农村综合改革</t>
  </si>
  <si>
    <t xml:space="preserve">    国有农场办社会职能改革补助</t>
  </si>
  <si>
    <t xml:space="preserve">   对村民委员会和村党支部的补助</t>
  </si>
  <si>
    <t xml:space="preserve">    农村综合改革示范试点补助</t>
  </si>
  <si>
    <t xml:space="preserve">  普惠金融发展支出</t>
  </si>
  <si>
    <t xml:space="preserve">    农业保险保费补贴</t>
  </si>
  <si>
    <t xml:space="preserve">    创业担保贷款贴息及奖补</t>
  </si>
  <si>
    <t xml:space="preserve">  目标价格补贴</t>
  </si>
  <si>
    <t xml:space="preserve">   其他目标价格补贴</t>
  </si>
  <si>
    <t xml:space="preserve"> 其他农林水支出</t>
  </si>
  <si>
    <t xml:space="preserve">   其他农林水支出</t>
  </si>
  <si>
    <t>12、交通运输支出</t>
  </si>
  <si>
    <t xml:space="preserve">  公路水路运输</t>
  </si>
  <si>
    <t xml:space="preserve">    公路建设</t>
  </si>
  <si>
    <t xml:space="preserve">    公路养护</t>
  </si>
  <si>
    <t xml:space="preserve">    公路和运输安全</t>
  </si>
  <si>
    <t xml:space="preserve">    公路运输管理</t>
  </si>
  <si>
    <t xml:space="preserve">    其他公路水路运输支出</t>
  </si>
  <si>
    <t xml:space="preserve">  其他交通运输支出</t>
  </si>
  <si>
    <t xml:space="preserve">    公共交通运营补助</t>
  </si>
  <si>
    <t xml:space="preserve">    其他交通运输支出</t>
  </si>
  <si>
    <t>13、资源勘探工业信息等支出</t>
  </si>
  <si>
    <t xml:space="preserve">  制造业</t>
  </si>
  <si>
    <t xml:space="preserve">    其他制造业支出</t>
  </si>
  <si>
    <t xml:space="preserve">  支持中小企业发展和管理支出</t>
  </si>
  <si>
    <t xml:space="preserve">    中小企业发展专项</t>
  </si>
  <si>
    <t xml:space="preserve">    其他支持中小企业发展和管理支出</t>
  </si>
  <si>
    <t>14、商业服务业等支出</t>
  </si>
  <si>
    <t xml:space="preserve">  商业流通事务</t>
  </si>
  <si>
    <t xml:space="preserve">    其他商业流通事务支出</t>
  </si>
  <si>
    <t xml:space="preserve">  涉外发展服务支出</t>
  </si>
  <si>
    <t xml:space="preserve">    其他涉外发展服务支出</t>
  </si>
  <si>
    <t>15、自然资源海洋气象等支出</t>
  </si>
  <si>
    <t xml:space="preserve">  自然资源事务</t>
  </si>
  <si>
    <t xml:space="preserve">  气象事务</t>
  </si>
  <si>
    <t>16、住房保障支出</t>
  </si>
  <si>
    <t xml:space="preserve">  保障性安居工程支出</t>
  </si>
  <si>
    <t xml:space="preserve">    廉租住房</t>
  </si>
  <si>
    <t xml:space="preserve">    公共租赁住房</t>
  </si>
  <si>
    <t xml:space="preserve">    老旧小区改造</t>
  </si>
  <si>
    <t xml:space="preserve">    保障性租赁住房</t>
  </si>
  <si>
    <t xml:space="preserve">    其他保障性安居工程支出</t>
  </si>
  <si>
    <t xml:space="preserve">  住房改革支出</t>
  </si>
  <si>
    <t xml:space="preserve">   住房公积金</t>
  </si>
  <si>
    <t>17、粮油物资储备支出</t>
  </si>
  <si>
    <t xml:space="preserve">  粮油物资事务</t>
  </si>
  <si>
    <t xml:space="preserve">    其他粮油物资事务支出</t>
  </si>
  <si>
    <t xml:space="preserve">  粮油储备</t>
  </si>
  <si>
    <t xml:space="preserve">   其他粮油储备支出</t>
  </si>
  <si>
    <t>18、灾害防治及应急管理支出</t>
  </si>
  <si>
    <t xml:space="preserve">  应急管理事务</t>
  </si>
  <si>
    <t xml:space="preserve">   灾害风险防治</t>
  </si>
  <si>
    <t xml:space="preserve">   应急管理</t>
  </si>
  <si>
    <t xml:space="preserve">    其他应急管理支出</t>
  </si>
  <si>
    <t xml:space="preserve">  消防救援事务</t>
  </si>
  <si>
    <t xml:space="preserve">   其他消防救援事务支出</t>
  </si>
  <si>
    <t xml:space="preserve">  自然灾害防治</t>
  </si>
  <si>
    <t xml:space="preserve">    地质灾害防治</t>
  </si>
  <si>
    <t xml:space="preserve">  自然灾害救灾及恢复重建支出</t>
  </si>
  <si>
    <t xml:space="preserve">    自然灾害救灾补助</t>
  </si>
  <si>
    <t xml:space="preserve">    其他自然灾害救灾及恢复重建支出</t>
  </si>
  <si>
    <t xml:space="preserve">  其他灾害防治及应急管理支出</t>
  </si>
  <si>
    <t xml:space="preserve">    其他灾害防治及应急管理支出</t>
  </si>
  <si>
    <t>19、其他支出(类)</t>
  </si>
  <si>
    <t xml:space="preserve">  其他支出(款)</t>
  </si>
  <si>
    <t xml:space="preserve">    其他支出(项)</t>
  </si>
  <si>
    <t>20、预备费</t>
  </si>
  <si>
    <t xml:space="preserve">  预备费</t>
  </si>
  <si>
    <t xml:space="preserve">   预备费</t>
  </si>
  <si>
    <t>21、债务付息支出</t>
  </si>
  <si>
    <t xml:space="preserve">  地方政府一般债务付息支出</t>
  </si>
  <si>
    <t xml:space="preserve">   地方政府一般债券付息支出</t>
  </si>
  <si>
    <t>南岳区2025年本级一般公共预算基本支出预算表</t>
  </si>
  <si>
    <t>1、机关工资福利支出</t>
  </si>
  <si>
    <t xml:space="preserve">  工资奖金津补贴</t>
  </si>
  <si>
    <t xml:space="preserve">  社会保障缴费</t>
  </si>
  <si>
    <t xml:space="preserve">  住房公积金</t>
  </si>
  <si>
    <t xml:space="preserve">  其他工资福利支出</t>
  </si>
  <si>
    <t>2、机关商品和服务支出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</si>
  <si>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</si>
  <si>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</si>
  <si>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</si>
  <si>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</si>
  <si>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</si>
  <si>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</si>
  <si>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</si>
  <si>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</si>
  <si>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</si>
  <si>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3、对事业单位经常性补助</t>
  </si>
  <si>
    <t xml:space="preserve">  工资福利支出</t>
  </si>
  <si>
    <t xml:space="preserve">  商品和服务支出</t>
  </si>
  <si>
    <t>4、对个人和家庭的补助</t>
  </si>
  <si>
    <t xml:space="preserve">  社会福利和救助</t>
  </si>
  <si>
    <t xml:space="preserve">  助学金</t>
  </si>
  <si>
    <t xml:space="preserve">  个人农业生产补贴</t>
  </si>
  <si>
    <t>离退休费</t>
  </si>
  <si>
    <t xml:space="preserve">  其他对个人和家庭的补助</t>
  </si>
  <si>
    <t>5、转移性支出</t>
  </si>
  <si>
    <t xml:space="preserve">  上下级政府间转移性支出</t>
  </si>
  <si>
    <t>6、其他支出</t>
  </si>
  <si>
    <t xml:space="preserve">  其他支出</t>
  </si>
  <si>
    <t>南岳区2025年本级一般公共预算对下级的转移支付预算分项目表</t>
  </si>
  <si>
    <t>合       计</t>
  </si>
  <si>
    <t>南岳区2025年本级一般公共预算对下级的转移支付预算分地区表</t>
  </si>
  <si>
    <t>地  区</t>
  </si>
  <si>
    <t>附表9：</t>
  </si>
  <si>
    <t>南岳区2025年一般公共预算拨款"三公"经费预算表</t>
  </si>
  <si>
    <t>项    目</t>
  </si>
  <si>
    <t>合计</t>
  </si>
  <si>
    <t>1、因公出国(境)费用</t>
  </si>
  <si>
    <t>2、公务接待费</t>
  </si>
  <si>
    <t>3、公务用车购置及运行维护费</t>
  </si>
  <si>
    <t xml:space="preserve">   其中：（1）公务用车购置</t>
  </si>
  <si>
    <t xml:space="preserve">         （2）公务用车运行维护费</t>
  </si>
  <si>
    <t>南岳区2025年一般公共预算安排的“三公”经费预算为953万元，比上年预算减少230万元，下降19.44%，其中公务接待费189万元、公务用车购置费230万元，公务用车运行维护534万元。三公经费总额减少，主要原因是：我区严格按照中央、省、市相关规定和要求，牢固树立过紧日子思想，进一步压缩“三公”经费；同时部分公务用车老化，达到车辆报废标准，需更换部分公车，致使公务用车购置和公车运行维护费增加。</t>
  </si>
  <si>
    <t>南岳区2024年地方政府一般债务情况表</t>
  </si>
  <si>
    <t>项           目</t>
  </si>
  <si>
    <t>金额</t>
  </si>
  <si>
    <t>一、2023年年末一般债务余额</t>
  </si>
  <si>
    <t>二、2023年年末一般债务限额</t>
  </si>
  <si>
    <t>三、2024年新增一般债务发行额</t>
  </si>
  <si>
    <t>四、2024年置换一般债券还本收入</t>
  </si>
  <si>
    <t>五、2024年地方政府一般债务还本额</t>
  </si>
  <si>
    <t>六、2024年末一般债务余额</t>
  </si>
  <si>
    <t>南岳区2025年政府性基金收入预算表</t>
  </si>
  <si>
    <t>项          目</t>
  </si>
  <si>
    <t xml:space="preserve">  政府性基金收入</t>
  </si>
  <si>
    <t xml:space="preserve">   国有土地使用权出让收入</t>
  </si>
  <si>
    <t xml:space="preserve">   城市基础设施配套费收入</t>
  </si>
  <si>
    <t xml:space="preserve">   其他政府性基金收入</t>
  </si>
  <si>
    <t>地方政府专项债务收入</t>
  </si>
  <si>
    <t xml:space="preserve">    政府性基金补助收入</t>
  </si>
  <si>
    <t xml:space="preserve">    上年结转收入</t>
  </si>
  <si>
    <t>南岳区2025年政府性基金支出预算表</t>
  </si>
  <si>
    <t>项        目</t>
  </si>
  <si>
    <t>城乡社区支出</t>
  </si>
  <si>
    <t xml:space="preserve">  国有土地使用权出让收入安排的支出</t>
  </si>
  <si>
    <t xml:space="preserve">   城市建设支出</t>
  </si>
  <si>
    <t xml:space="preserve">   农村基础设施建设支出</t>
  </si>
  <si>
    <t xml:space="preserve">   其他国有土地使用权出让收入安排的支出</t>
  </si>
  <si>
    <t xml:space="preserve">  城市基础设施配套费安排的支出</t>
  </si>
  <si>
    <t xml:space="preserve">   城市公共设施</t>
  </si>
  <si>
    <t xml:space="preserve">  污水处理费安排的支出</t>
  </si>
  <si>
    <t xml:space="preserve">   污水处理设施建设和运营</t>
  </si>
  <si>
    <t xml:space="preserve">    本级支出合计</t>
  </si>
  <si>
    <t>地方政府专项债务还本付息支出</t>
  </si>
  <si>
    <t xml:space="preserve">    政府性基金上解支出</t>
  </si>
  <si>
    <t xml:space="preserve">    支出总计</t>
  </si>
  <si>
    <t>附表13</t>
  </si>
  <si>
    <t>南岳区2025年本级政府性基金收入预算表</t>
  </si>
  <si>
    <t>非税收入</t>
  </si>
  <si>
    <t>附表14</t>
  </si>
  <si>
    <t>南岳区2025年本级政府性基金支出预算表</t>
  </si>
  <si>
    <t>附表15</t>
  </si>
  <si>
    <t>南岳区2025年本级政府性基金预算对下级的转移支付预算分项目表</t>
  </si>
  <si>
    <t>附表16</t>
  </si>
  <si>
    <t>南岳区2025年本级政府性基金预算对下级的转移支付预算分地区表</t>
  </si>
  <si>
    <t>地区</t>
  </si>
  <si>
    <t>附表17</t>
  </si>
  <si>
    <t>南岳区2024年地方政府专项债务情况表</t>
  </si>
  <si>
    <t>一、2023年年末专项债务余额</t>
  </si>
  <si>
    <t>二、2023年年末专项债务限额</t>
  </si>
  <si>
    <t>三、2024年新增专项债务发行额</t>
  </si>
  <si>
    <t>四、2024年置换专项债券还本收入</t>
  </si>
  <si>
    <t>五、2024年地方政府专项债务还本额</t>
  </si>
  <si>
    <t>六、2024年末专项债务余额</t>
  </si>
  <si>
    <t>附表18</t>
  </si>
  <si>
    <t>南岳区2025年社会保险基金收入预算表</t>
  </si>
  <si>
    <t>险    种</t>
  </si>
  <si>
    <t>2025年预算数</t>
  </si>
  <si>
    <t>一、企业职工基本养老保险基金</t>
  </si>
  <si>
    <t>省级统筹，由省级统一编制</t>
  </si>
  <si>
    <t>基本养老保险费收入</t>
  </si>
  <si>
    <t>利息收入</t>
  </si>
  <si>
    <t>财政补贴收入</t>
  </si>
  <si>
    <t>委托投资收益</t>
  </si>
  <si>
    <t>其他收入</t>
  </si>
  <si>
    <t>转移收入</t>
  </si>
  <si>
    <t>二、城乡居民基本养老保险基金</t>
  </si>
  <si>
    <t>保险费收入</t>
  </si>
  <si>
    <t>三、机关事业单位基本养老保险基金</t>
  </si>
  <si>
    <t>四、城镇职工基本医疗保险基金</t>
  </si>
  <si>
    <t>市级统筹，由市级统一编制</t>
  </si>
  <si>
    <t>基本医疗保险费收入</t>
  </si>
  <si>
    <t>五、城镇居民基本医疗保险基金</t>
  </si>
  <si>
    <t>六、工伤保险基金</t>
  </si>
  <si>
    <t>工伤保险费收入</t>
  </si>
  <si>
    <t>七、失业保险基金</t>
  </si>
  <si>
    <t>失业保险费收入</t>
  </si>
  <si>
    <t>八、生育保险基金</t>
  </si>
  <si>
    <t>生育保险费收入</t>
  </si>
  <si>
    <t>本年收入小计</t>
  </si>
  <si>
    <t>其中：保险费收入</t>
  </si>
  <si>
    <t xml:space="preserve">      利息收入</t>
  </si>
  <si>
    <t xml:space="preserve">      财政补贴收入</t>
  </si>
  <si>
    <t xml:space="preserve">      其他收入</t>
  </si>
  <si>
    <t xml:space="preserve">      转移收入</t>
  </si>
  <si>
    <t>上年结余</t>
  </si>
  <si>
    <t>收入合计</t>
  </si>
  <si>
    <t xml:space="preserve">注： 1、企业养老保险其他收入是指代发项目收入，代发项目是指一些有政策依据，由养老保险经办机构发放，但不由养老保险基金支付的项目，如企业军转退休人员补贴等。按照我省企业养老保险会计科目体系的有关规定，代发项目收入列入其他收入项，资金来源由地方财政部门筹集；
    2、转移收入主要是企业职工基本养老保险和职工基本医疗保险跨统筹地区流动而划入的基本养老保险基金和医疗保险个人账户基金；
    3、下级上解收入是指省本级收到的各统筹区根据规定上解的省级调剂金收入。
    </t>
  </si>
  <si>
    <t>附表19</t>
  </si>
  <si>
    <t>南岳区2025年社会保险基金支出预算表</t>
  </si>
  <si>
    <t>基本养老金支出</t>
  </si>
  <si>
    <t>丧葬抚恤补助支出</t>
  </si>
  <si>
    <t>其他支出</t>
  </si>
  <si>
    <t>转移支出</t>
  </si>
  <si>
    <t>补助下级支出</t>
  </si>
  <si>
    <t>城乡居民基本养老保险待遇支出</t>
  </si>
  <si>
    <t xml:space="preserve">   转移支出</t>
  </si>
  <si>
    <t>基本医疗保险待遇支出</t>
  </si>
  <si>
    <t>五、城乡居民基本医疗保险基金</t>
  </si>
  <si>
    <t>工伤保险待遇支出</t>
  </si>
  <si>
    <t>工伤预防费用支出</t>
  </si>
  <si>
    <t>上解上级支出</t>
  </si>
  <si>
    <t>失业保险金支出</t>
  </si>
  <si>
    <t>其他费用支出</t>
  </si>
  <si>
    <t>本年支出小计</t>
  </si>
  <si>
    <t>其中：社会保险待遇支出</t>
  </si>
  <si>
    <t xml:space="preserve">      其他支出</t>
  </si>
  <si>
    <t xml:space="preserve">      转移支出</t>
  </si>
  <si>
    <t xml:space="preserve">      工伤预防费用支出</t>
  </si>
  <si>
    <t>年末滚存结余</t>
  </si>
  <si>
    <t>支出合计</t>
  </si>
  <si>
    <t xml:space="preserve">注： 1、企业养老保险其他支出是指代发项目支出，代发项目是指一些有政策依据，由养老保险经办机构发放，但不由养老保险基金支付的项目，如企业军转退休人员补贴等。按照我省企业养老保险会计科目体系的有关规定，代发项目支出列入其他支出项，资金来源由地方财政部门筹集；
    2、转移支出主要是企业职工基本养老保险和职工基本医疗保险跨统筹地区流动而转出的基本养老保险基金和医疗保险个人账户基金。
    </t>
  </si>
  <si>
    <t>附表20</t>
  </si>
  <si>
    <t>南岳区2025年国有资本经营收入预算表</t>
  </si>
  <si>
    <t xml:space="preserve">  国有资本经营收入</t>
  </si>
  <si>
    <t xml:space="preserve">   其他国有资本经营预算收入</t>
  </si>
  <si>
    <t xml:space="preserve">  国有资本经营预算转移支付收入</t>
  </si>
  <si>
    <t xml:space="preserve">  上年结余收入</t>
  </si>
  <si>
    <t>附表21</t>
  </si>
  <si>
    <t>南岳区2025年国有资本经营支出预算表</t>
  </si>
  <si>
    <t>项      目</t>
  </si>
  <si>
    <t>1、其他国有资本经营预算支出</t>
  </si>
  <si>
    <t xml:space="preserve">  其他国有资本经营预算支出</t>
  </si>
  <si>
    <t>2、转移性支出</t>
  </si>
  <si>
    <t>附表22</t>
  </si>
  <si>
    <t>南岳区2025年本级国有资本经营收入预算表</t>
  </si>
  <si>
    <t>附表23</t>
  </si>
  <si>
    <t>南岳区2025年本级国有资本经营支出预算表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</si>
</sst>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0.00"/>
    <numFmt numFmtId="178" formatCode="0.00_);[Red]\(0.00\)"/>
  </numFmts>
  <fonts count="48">
    <font>
      <sz val="11"/>
      <color indexed="8"/>
      <name val="宋体"/>
      <charset val="1"/>
      <scheme val="minor"/>
    </font>
    <font>
      <b/>
      <sz val="9"/>
      <name val="SimSun"/>
      <charset val="134"/>
    </font>
    <font>
      <b/>
      <sz val="14"/>
      <name val="SimSun"/>
      <charset val="134"/>
    </font>
    <font>
      <sz val="9"/>
      <name val="SimSun"/>
      <charset val="134"/>
    </font>
    <font>
      <b/>
      <sz val="11"/>
      <name val="SimSun"/>
      <charset val="134"/>
    </font>
    <font>
      <b/>
      <sz val="18"/>
      <name val="宋体"/>
      <charset val="134"/>
    </font>
    <font>
      <b/>
      <sz val="18"/>
      <name val="Times New Roman"/>
      <charset val="0"/>
    </font>
    <font>
      <sz val="12"/>
      <name val="Times New Roman"/>
      <charset val="0"/>
    </font>
    <font>
      <sz val="10"/>
      <name val="宋体"/>
      <charset val="134"/>
    </font>
    <font>
      <sz val="10"/>
      <color indexed="8"/>
      <name val="宋体"/>
      <charset val="134"/>
    </font>
    <font>
      <b/>
      <sz val="10"/>
      <name val="宋体"/>
      <charset val="134"/>
    </font>
    <font>
      <b/>
      <sz val="10"/>
      <color indexed="8"/>
      <name val="宋体"/>
      <charset val="134"/>
    </font>
    <font>
      <sz val="10"/>
      <name val="Times New Roman"/>
      <charset val="0"/>
    </font>
    <font>
      <sz val="12"/>
      <name val="宋体"/>
      <charset val="134"/>
    </font>
    <font>
      <b/>
      <sz val="12"/>
      <name val="SimSun"/>
      <charset val="134"/>
    </font>
    <font>
      <sz val="11"/>
      <name val="SimSun"/>
      <charset val="134"/>
    </font>
    <font>
      <b/>
      <sz val="20"/>
      <name val="SimSun"/>
      <charset val="134"/>
    </font>
    <font>
      <sz val="12"/>
      <name val="SimSun"/>
      <charset val="134"/>
    </font>
    <font>
      <b/>
      <sz val="14"/>
      <name val="宋体"/>
      <charset val="134"/>
    </font>
    <font>
      <sz val="9"/>
      <name val="宋体"/>
      <charset val="134"/>
    </font>
    <font>
      <sz val="14"/>
      <name val="黑体"/>
      <charset val="134"/>
    </font>
    <font>
      <sz val="18"/>
      <name val="黑体"/>
      <charset val="134"/>
    </font>
    <font>
      <b/>
      <sz val="11"/>
      <color indexed="8"/>
      <name val="宋体"/>
      <charset val="1"/>
      <scheme val="minor"/>
    </font>
    <font>
      <b/>
      <sz val="10"/>
      <name val="宋体"/>
      <charset val="134"/>
    </font>
    <font>
      <sz val="11"/>
      <name val="宋体"/>
      <charset val="134"/>
    </font>
    <font>
      <sz val="10"/>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top style="thin">
        <color auto="1"/>
      </top>
      <bottom/>
      <diagonal/>
    </border>
    <border>
      <left style="thin">
        <color indexed="8"/>
      </left>
      <right style="thin">
        <color auto="1"/>
      </right>
      <top style="thin">
        <color indexed="8"/>
      </top>
      <bottom style="thin">
        <color indexed="8"/>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0"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0"/>
    <xf numFmtId="0" fontId="37" fillId="0" borderId="0" applyNumberFormat="0" applyFill="0" applyBorder="0" applyAlignment="0" applyProtection="0">
      <alignment vertical="center"/>
    </xf>
    <xf numFmtId="0" fontId="38" fillId="0" borderId="11" applyNumberFormat="0" applyFill="0" applyAlignment="0" applyProtection="0">
      <alignment vertical="center"/>
    </xf>
    <xf numFmtId="0" fontId="39" fillId="0" borderId="11" applyNumberFormat="0" applyFill="0" applyAlignment="0" applyProtection="0">
      <alignment vertical="center"/>
    </xf>
    <xf numFmtId="0" fontId="31" fillId="10" borderId="0" applyNumberFormat="0" applyBorder="0" applyAlignment="0" applyProtection="0">
      <alignment vertical="center"/>
    </xf>
    <xf numFmtId="0" fontId="34" fillId="0" borderId="12" applyNumberFormat="0" applyFill="0" applyAlignment="0" applyProtection="0">
      <alignment vertical="center"/>
    </xf>
    <xf numFmtId="0" fontId="31" fillId="11" borderId="0" applyNumberFormat="0" applyBorder="0" applyAlignment="0" applyProtection="0">
      <alignment vertical="center"/>
    </xf>
    <xf numFmtId="0" fontId="40" fillId="12" borderId="13" applyNumberFormat="0" applyAlignment="0" applyProtection="0">
      <alignment vertical="center"/>
    </xf>
    <xf numFmtId="0" fontId="41" fillId="12" borderId="9" applyNumberFormat="0" applyAlignment="0" applyProtection="0">
      <alignment vertical="center"/>
    </xf>
    <xf numFmtId="0" fontId="42" fillId="13" borderId="14"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15" applyNumberFormat="0" applyFill="0" applyAlignment="0" applyProtection="0">
      <alignment vertical="center"/>
    </xf>
    <xf numFmtId="0" fontId="44" fillId="0" borderId="16"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47" fillId="0" borderId="0"/>
    <xf numFmtId="0" fontId="13" fillId="0" borderId="0"/>
  </cellStyleXfs>
  <cellXfs count="116">
    <xf numFmtId="0" fontId="0" fillId="0" borderId="0" xfId="0" applyFont="1">
      <alignment vertical="center"/>
    </xf>
    <xf numFmtId="176" fontId="0" fillId="0" borderId="0" xfId="0" applyNumberFormat="1" applyFont="1" applyAlignment="1">
      <alignment horizontal="center"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3" fillId="0" borderId="0" xfId="0" applyFont="1" applyBorder="1" applyAlignment="1">
      <alignment vertical="center" wrapText="1"/>
    </xf>
    <xf numFmtId="176" fontId="3"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176" fontId="3"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Font="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76" fontId="0" fillId="0" borderId="0" xfId="0" applyNumberFormat="1" applyFont="1">
      <alignment vertical="center"/>
    </xf>
    <xf numFmtId="0" fontId="5" fillId="0" borderId="0" xfId="50" applyFont="1" applyAlignment="1" applyProtection="1">
      <alignment horizontal="center" vertical="center"/>
      <protection locked="0"/>
    </xf>
    <xf numFmtId="176" fontId="6" fillId="0" borderId="0" xfId="50" applyNumberFormat="1" applyFont="1" applyAlignment="1" applyProtection="1">
      <alignment horizontal="center" vertical="center"/>
      <protection locked="0"/>
    </xf>
    <xf numFmtId="0" fontId="7" fillId="0" borderId="0" xfId="51" applyFont="1" applyAlignment="1">
      <alignment vertical="center"/>
    </xf>
    <xf numFmtId="176" fontId="8" fillId="0" borderId="0" xfId="51" applyNumberFormat="1" applyFont="1" applyAlignment="1">
      <alignment horizontal="right" vertical="center"/>
    </xf>
    <xf numFmtId="0" fontId="8" fillId="0" borderId="2" xfId="51" applyFont="1" applyBorder="1" applyAlignment="1">
      <alignment horizontal="center" vertical="center"/>
    </xf>
    <xf numFmtId="176" fontId="8" fillId="0" borderId="2" xfId="51" applyNumberFormat="1" applyFont="1" applyBorder="1" applyAlignment="1">
      <alignment horizontal="center" vertical="center"/>
    </xf>
    <xf numFmtId="0" fontId="8" fillId="0" borderId="2" xfId="51" applyFont="1" applyBorder="1" applyAlignment="1">
      <alignment vertical="center"/>
    </xf>
    <xf numFmtId="0" fontId="9" fillId="2" borderId="2" xfId="51" applyNumberFormat="1" applyFont="1" applyFill="1" applyBorder="1" applyAlignment="1" applyProtection="1">
      <alignment horizontal="left" vertical="center" indent="1"/>
    </xf>
    <xf numFmtId="176" fontId="9" fillId="2" borderId="2" xfId="51" applyNumberFormat="1" applyFont="1" applyFill="1" applyBorder="1" applyAlignment="1" applyProtection="1">
      <alignment horizontal="center" vertical="center"/>
    </xf>
    <xf numFmtId="0" fontId="8" fillId="2" borderId="2" xfId="51" applyFont="1" applyFill="1" applyBorder="1" applyAlignment="1">
      <alignment vertical="center"/>
    </xf>
    <xf numFmtId="176" fontId="8" fillId="2" borderId="2" xfId="51" applyNumberFormat="1" applyFont="1" applyFill="1" applyBorder="1" applyAlignment="1">
      <alignment horizontal="center" vertical="center"/>
    </xf>
    <xf numFmtId="0" fontId="9" fillId="2" borderId="3" xfId="0" applyNumberFormat="1" applyFont="1" applyFill="1" applyBorder="1" applyAlignment="1" applyProtection="1">
      <alignment vertical="center"/>
    </xf>
    <xf numFmtId="0" fontId="10" fillId="0" borderId="2" xfId="51" applyFont="1" applyBorder="1" applyAlignment="1">
      <alignment horizontal="left" vertical="center"/>
    </xf>
    <xf numFmtId="176" fontId="10" fillId="0" borderId="2" xfId="51" applyNumberFormat="1" applyFont="1" applyBorder="1" applyAlignment="1">
      <alignment horizontal="center" vertical="center"/>
    </xf>
    <xf numFmtId="0" fontId="9" fillId="2" borderId="3" xfId="51" applyNumberFormat="1" applyFont="1" applyFill="1" applyBorder="1" applyAlignment="1" applyProtection="1">
      <alignment horizontal="left" vertical="center"/>
    </xf>
    <xf numFmtId="0" fontId="11" fillId="2" borderId="4" xfId="51" applyNumberFormat="1" applyFont="1" applyFill="1" applyBorder="1" applyAlignment="1" applyProtection="1">
      <alignment horizontal="left" vertical="center"/>
    </xf>
    <xf numFmtId="176" fontId="11" fillId="2" borderId="5" xfId="51" applyNumberFormat="1" applyFont="1" applyFill="1" applyBorder="1" applyAlignment="1" applyProtection="1">
      <alignment horizontal="center" vertical="center"/>
    </xf>
    <xf numFmtId="0" fontId="8" fillId="2" borderId="6" xfId="51" applyNumberFormat="1" applyFont="1" applyFill="1" applyBorder="1" applyAlignment="1" applyProtection="1">
      <alignment horizontal="left" vertical="center" wrapText="1"/>
    </xf>
    <xf numFmtId="176" fontId="12" fillId="2" borderId="6" xfId="51" applyNumberFormat="1" applyFont="1" applyFill="1" applyBorder="1" applyAlignment="1" applyProtection="1">
      <alignment horizontal="left" vertical="center" wrapText="1"/>
    </xf>
    <xf numFmtId="0" fontId="0" fillId="0" borderId="0" xfId="0" applyFont="1" applyFill="1">
      <alignment vertical="center"/>
    </xf>
    <xf numFmtId="0" fontId="5" fillId="0" borderId="0" xfId="50" applyFont="1" applyFill="1" applyAlignment="1" applyProtection="1">
      <alignment horizontal="center" vertical="center"/>
      <protection locked="0"/>
    </xf>
    <xf numFmtId="0" fontId="6" fillId="0" borderId="0" xfId="50" applyFont="1" applyFill="1" applyAlignment="1" applyProtection="1">
      <alignment horizontal="center" vertical="center"/>
      <protection locked="0"/>
    </xf>
    <xf numFmtId="0" fontId="7" fillId="0" borderId="0" xfId="51" applyFont="1" applyFill="1" applyAlignment="1">
      <alignment vertical="center"/>
    </xf>
    <xf numFmtId="0" fontId="8" fillId="0" borderId="0" xfId="51" applyFont="1" applyFill="1" applyAlignment="1">
      <alignment horizontal="right" vertical="center"/>
    </xf>
    <xf numFmtId="0" fontId="8" fillId="0" borderId="2" xfId="51" applyFont="1" applyFill="1" applyBorder="1" applyAlignment="1">
      <alignment horizontal="center" vertical="center"/>
    </xf>
    <xf numFmtId="0" fontId="8" fillId="0" borderId="2" xfId="51" applyFont="1" applyFill="1" applyBorder="1" applyAlignment="1">
      <alignment vertical="center"/>
    </xf>
    <xf numFmtId="177" fontId="8" fillId="0" borderId="2" xfId="51" applyNumberFormat="1" applyFont="1" applyFill="1" applyBorder="1" applyAlignment="1">
      <alignment horizontal="center" vertical="center"/>
    </xf>
    <xf numFmtId="0" fontId="9" fillId="0" borderId="2" xfId="51" applyNumberFormat="1" applyFont="1" applyFill="1" applyBorder="1" applyAlignment="1" applyProtection="1">
      <alignment horizontal="left" vertical="center" indent="1"/>
    </xf>
    <xf numFmtId="178" fontId="9" fillId="0" borderId="2" xfId="51" applyNumberFormat="1" applyFont="1" applyFill="1" applyBorder="1" applyAlignment="1" applyProtection="1">
      <alignment horizontal="center" vertical="center"/>
    </xf>
    <xf numFmtId="176" fontId="8" fillId="0" borderId="2" xfId="51" applyNumberFormat="1" applyFont="1" applyFill="1" applyBorder="1" applyAlignment="1">
      <alignment horizontal="center" vertical="center"/>
    </xf>
    <xf numFmtId="0" fontId="8" fillId="0" borderId="2" xfId="51" applyFont="1" applyFill="1" applyBorder="1" applyAlignment="1">
      <alignment horizontal="left" vertical="center" indent="1"/>
    </xf>
    <xf numFmtId="176" fontId="9" fillId="0" borderId="3" xfId="0" applyNumberFormat="1" applyFont="1" applyFill="1" applyBorder="1" applyAlignment="1" applyProtection="1">
      <alignment horizontal="center" vertical="center"/>
    </xf>
    <xf numFmtId="176" fontId="9" fillId="0" borderId="7" xfId="0" applyNumberFormat="1" applyFont="1" applyFill="1" applyBorder="1" applyAlignment="1" applyProtection="1">
      <alignment horizontal="center" vertical="center"/>
    </xf>
    <xf numFmtId="0" fontId="9" fillId="0" borderId="2" xfId="51" applyNumberFormat="1" applyFont="1" applyFill="1" applyBorder="1" applyAlignment="1" applyProtection="1">
      <alignment horizontal="left" vertical="center" wrapText="1" indent="1"/>
    </xf>
    <xf numFmtId="0" fontId="10" fillId="0" borderId="2" xfId="51" applyFont="1" applyFill="1" applyBorder="1" applyAlignment="1">
      <alignment horizontal="left" vertical="center"/>
    </xf>
    <xf numFmtId="176" fontId="10" fillId="0" borderId="2" xfId="51" applyNumberFormat="1" applyFont="1" applyFill="1" applyBorder="1" applyAlignment="1">
      <alignment horizontal="center" vertical="center"/>
    </xf>
    <xf numFmtId="0" fontId="9" fillId="0" borderId="2" xfId="51" applyNumberFormat="1" applyFont="1" applyFill="1" applyBorder="1" applyAlignment="1" applyProtection="1">
      <alignment horizontal="left" vertical="center"/>
    </xf>
    <xf numFmtId="176" fontId="9" fillId="0" borderId="2" xfId="51" applyNumberFormat="1" applyFont="1" applyFill="1" applyBorder="1" applyAlignment="1" applyProtection="1">
      <alignment horizontal="center" vertical="center"/>
    </xf>
    <xf numFmtId="0" fontId="11" fillId="0" borderId="2" xfId="51" applyNumberFormat="1" applyFont="1" applyFill="1" applyBorder="1" applyAlignment="1" applyProtection="1">
      <alignment horizontal="left" vertical="center"/>
    </xf>
    <xf numFmtId="176" fontId="11" fillId="0" borderId="2" xfId="51" applyNumberFormat="1" applyFont="1" applyFill="1" applyBorder="1" applyAlignment="1" applyProtection="1">
      <alignment horizontal="center" vertical="center"/>
    </xf>
    <xf numFmtId="0" fontId="8" fillId="0" borderId="6" xfId="51" applyNumberFormat="1" applyFont="1" applyFill="1" applyBorder="1" applyAlignment="1" applyProtection="1">
      <alignment horizontal="left" vertical="center" wrapText="1"/>
    </xf>
    <xf numFmtId="0" fontId="12" fillId="0" borderId="6" xfId="51" applyNumberFormat="1" applyFont="1" applyFill="1" applyBorder="1" applyAlignment="1" applyProtection="1">
      <alignment horizontal="left" vertical="center" wrapText="1"/>
    </xf>
    <xf numFmtId="0" fontId="13" fillId="0" borderId="0" xfId="51" applyFill="1" applyAlignment="1">
      <alignment horizontal="left"/>
    </xf>
    <xf numFmtId="0" fontId="13" fillId="0" borderId="0" xfId="51" applyFill="1" applyAlignment="1">
      <alignment horizontal="center"/>
    </xf>
    <xf numFmtId="0" fontId="3" fillId="0" borderId="1" xfId="0" applyFont="1" applyBorder="1" applyAlignment="1">
      <alignment horizontal="center" vertical="center" wrapText="1"/>
    </xf>
    <xf numFmtId="176" fontId="14" fillId="0" borderId="1" xfId="0" applyNumberFormat="1" applyFont="1" applyBorder="1" applyAlignment="1">
      <alignment horizontal="center" vertical="center" wrapText="1"/>
    </xf>
    <xf numFmtId="176" fontId="4" fillId="0" borderId="0" xfId="0" applyNumberFormat="1" applyFont="1" applyBorder="1" applyAlignment="1">
      <alignment horizontal="right" vertical="center" wrapText="1"/>
    </xf>
    <xf numFmtId="176" fontId="15" fillId="0" borderId="1" xfId="0" applyNumberFormat="1" applyFont="1" applyBorder="1" applyAlignment="1">
      <alignment horizontal="center" vertical="center" wrapText="1"/>
    </xf>
    <xf numFmtId="0" fontId="16" fillId="0" borderId="0" xfId="0" applyFont="1" applyBorder="1" applyAlignment="1">
      <alignment horizontal="center" vertical="center" wrapText="1"/>
    </xf>
    <xf numFmtId="176" fontId="16" fillId="0" borderId="0"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15" fillId="0" borderId="0"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0" fontId="13" fillId="0" borderId="0" xfId="18" applyFont="1" applyAlignment="1">
      <alignment vertical="center"/>
    </xf>
    <xf numFmtId="0" fontId="18" fillId="0" borderId="0" xfId="18" applyFont="1" applyAlignment="1">
      <alignment vertical="center"/>
    </xf>
    <xf numFmtId="0" fontId="19" fillId="0" borderId="0" xfId="18"/>
    <xf numFmtId="10" fontId="19" fillId="0" borderId="0" xfId="18" applyNumberFormat="1"/>
    <xf numFmtId="0" fontId="13" fillId="0" borderId="0" xfId="0" applyFont="1" applyFill="1" applyBorder="1" applyAlignment="1"/>
    <xf numFmtId="0" fontId="20" fillId="0" borderId="0" xfId="18" applyNumberFormat="1" applyFont="1" applyFill="1" applyAlignment="1" applyProtection="1">
      <alignment horizontal="center" vertical="center"/>
    </xf>
    <xf numFmtId="0" fontId="21" fillId="0" borderId="0" xfId="18" applyNumberFormat="1" applyFont="1" applyFill="1" applyAlignment="1" applyProtection="1">
      <alignment vertical="center"/>
    </xf>
    <xf numFmtId="10" fontId="13" fillId="0" borderId="0" xfId="18" applyNumberFormat="1" applyFont="1" applyAlignment="1">
      <alignment vertical="center"/>
    </xf>
    <xf numFmtId="0" fontId="13" fillId="0" borderId="0" xfId="18" applyFont="1" applyFill="1" applyAlignment="1">
      <alignment vertical="center"/>
    </xf>
    <xf numFmtId="0" fontId="13" fillId="0" borderId="0" xfId="18" applyFont="1" applyAlignment="1">
      <alignment horizontal="right" vertical="center"/>
    </xf>
    <xf numFmtId="0" fontId="18" fillId="0" borderId="2" xfId="18" applyFont="1" applyFill="1" applyBorder="1" applyAlignment="1">
      <alignment horizontal="center" vertical="center"/>
    </xf>
    <xf numFmtId="0" fontId="18" fillId="0" borderId="2" xfId="18" applyFont="1" applyBorder="1" applyAlignment="1">
      <alignment horizontal="center" vertical="center"/>
    </xf>
    <xf numFmtId="10" fontId="18" fillId="0" borderId="0" xfId="18" applyNumberFormat="1" applyFont="1" applyAlignment="1">
      <alignment vertical="center"/>
    </xf>
    <xf numFmtId="0" fontId="18" fillId="0" borderId="8" xfId="18" applyFont="1" applyFill="1" applyBorder="1" applyAlignment="1">
      <alignment horizontal="center" vertical="center"/>
    </xf>
    <xf numFmtId="0" fontId="13" fillId="0" borderId="8" xfId="18" applyFont="1" applyFill="1" applyBorder="1" applyAlignment="1">
      <alignment horizontal="left" vertical="center" wrapText="1"/>
    </xf>
    <xf numFmtId="0" fontId="13" fillId="0" borderId="6" xfId="18"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right" vertical="center" wrapText="1"/>
    </xf>
    <xf numFmtId="0" fontId="17" fillId="0" borderId="1" xfId="0" applyFont="1" applyBorder="1" applyAlignment="1">
      <alignment vertical="center" wrapText="1"/>
    </xf>
    <xf numFmtId="10" fontId="0" fillId="0" borderId="0" xfId="0" applyNumberFormat="1" applyFont="1" applyAlignment="1">
      <alignment horizontal="center" vertical="center"/>
    </xf>
    <xf numFmtId="10" fontId="4" fillId="0" borderId="0"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4" fillId="0" borderId="1"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22" fillId="0" borderId="0" xfId="0" applyFont="1">
      <alignment vertical="center"/>
    </xf>
    <xf numFmtId="0" fontId="22" fillId="0" borderId="0" xfId="0" applyFont="1" applyFill="1">
      <alignment vertical="center"/>
    </xf>
    <xf numFmtId="0" fontId="23" fillId="0" borderId="3" xfId="0" applyNumberFormat="1" applyFont="1" applyFill="1" applyBorder="1" applyAlignment="1">
      <alignment horizontal="left" vertical="center"/>
    </xf>
    <xf numFmtId="3" fontId="24" fillId="0" borderId="3" xfId="0" applyNumberFormat="1" applyFont="1" applyFill="1" applyBorder="1" applyAlignment="1">
      <alignment horizontal="center" vertical="center"/>
    </xf>
    <xf numFmtId="0" fontId="25" fillId="0" borderId="3" xfId="0" applyNumberFormat="1" applyFont="1" applyFill="1" applyBorder="1" applyAlignment="1">
      <alignment horizontal="left" vertical="center"/>
    </xf>
    <xf numFmtId="176" fontId="1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5" fillId="0" borderId="1" xfId="0" applyFont="1" applyFill="1" applyBorder="1" applyAlignment="1">
      <alignment horizontal="center" vertical="center" wrapText="1"/>
    </xf>
    <xf numFmtId="3" fontId="26" fillId="0" borderId="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3" fontId="26" fillId="0" borderId="2" xfId="0" applyNumberFormat="1" applyFont="1" applyFill="1" applyBorder="1" applyAlignment="1">
      <alignment horizontal="center" vertical="center"/>
    </xf>
    <xf numFmtId="3" fontId="24" fillId="0" borderId="2" xfId="0" applyNumberFormat="1" applyFont="1" applyFill="1" applyBorder="1" applyAlignment="1">
      <alignment horizontal="center" vertical="center"/>
    </xf>
    <xf numFmtId="0" fontId="1" fillId="0" borderId="1" xfId="0" applyFont="1" applyFill="1" applyBorder="1" applyAlignment="1">
      <alignment vertical="center" wrapText="1"/>
    </xf>
    <xf numFmtId="0" fontId="1" fillId="0" borderId="0" xfId="0" applyFont="1" applyBorder="1" applyAlignment="1">
      <alignment horizontal="left" vertical="center" wrapText="1"/>
    </xf>
    <xf numFmtId="176" fontId="17" fillId="0" borderId="1" xfId="0" applyNumberFormat="1" applyFont="1" applyFill="1" applyBorder="1" applyAlignment="1">
      <alignment horizontal="center" vertical="center" wrapText="1"/>
    </xf>
    <xf numFmtId="10" fontId="1" fillId="0" borderId="1" xfId="0" applyNumberFormat="1" applyFont="1" applyBorder="1" applyAlignment="1">
      <alignment vertical="center" wrapText="1"/>
    </xf>
    <xf numFmtId="10" fontId="15" fillId="0" borderId="1" xfId="0" applyNumberFormat="1" applyFont="1" applyBorder="1" applyAlignment="1">
      <alignment vertical="center" wrapText="1"/>
    </xf>
    <xf numFmtId="176" fontId="1" fillId="0" borderId="0" xfId="0" applyNumberFormat="1" applyFont="1" applyBorder="1" applyAlignment="1">
      <alignment horizontal="center" vertical="center" wrapText="1"/>
    </xf>
    <xf numFmtId="10" fontId="17" fillId="0" borderId="1"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_预算公开表1"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全省收入" xfId="50"/>
    <cellStyle name="常规 11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Roaming\kingsoft\office6\backup\2022&#24180;&#22320;&#26041;&#36130;&#25919;&#39044;&#31639;&#34920;&#65288;&#20844;&#24335;-%20&#19978;&#25253;&#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C28"/>
  <sheetViews>
    <sheetView tabSelected="1" workbookViewId="0">
      <selection activeCell="B8" sqref="B8"/>
    </sheetView>
  </sheetViews>
  <sheetFormatPr defaultColWidth="10" defaultRowHeight="13.5" outlineLevelCol="2"/>
  <cols>
    <col min="1" max="1" width="9.90833333333333" customWidth="1"/>
    <col min="2" max="2" width="57" customWidth="1"/>
    <col min="3" max="3" width="24.425" customWidth="1"/>
  </cols>
  <sheetData>
    <row r="1" ht="20.35" customHeight="1" spans="1:1">
      <c r="A1" s="2" t="s">
        <v>0</v>
      </c>
    </row>
    <row r="2" ht="52.75" customHeight="1" spans="1:3">
      <c r="A2" s="3" t="s">
        <v>1</v>
      </c>
      <c r="B2" s="3"/>
      <c r="C2" s="3"/>
    </row>
    <row r="3" ht="27.1" customHeight="1" spans="1:3">
      <c r="A3" s="7" t="s">
        <v>2</v>
      </c>
      <c r="B3" s="7" t="s">
        <v>3</v>
      </c>
      <c r="C3" s="10"/>
    </row>
    <row r="4" ht="28.45" customHeight="1" spans="1:3">
      <c r="A4" s="92" t="s">
        <v>4</v>
      </c>
      <c r="B4" s="10" t="s">
        <v>5</v>
      </c>
      <c r="C4" s="10" t="s">
        <v>6</v>
      </c>
    </row>
    <row r="5" ht="28.45" customHeight="1" spans="1:3">
      <c r="A5" s="92" t="s">
        <v>7</v>
      </c>
      <c r="B5" s="10" t="s">
        <v>8</v>
      </c>
      <c r="C5" s="10"/>
    </row>
    <row r="6" ht="28.45" customHeight="1" spans="1:3">
      <c r="A6" s="92" t="s">
        <v>9</v>
      </c>
      <c r="B6" s="10" t="s">
        <v>10</v>
      </c>
      <c r="C6" s="10"/>
    </row>
    <row r="7" ht="28.45" customHeight="1" spans="1:3">
      <c r="A7" s="92" t="s">
        <v>11</v>
      </c>
      <c r="B7" s="10" t="s">
        <v>12</v>
      </c>
      <c r="C7" s="10"/>
    </row>
    <row r="8" ht="28.45" customHeight="1" spans="1:3">
      <c r="A8" s="92" t="s">
        <v>13</v>
      </c>
      <c r="B8" s="10" t="s">
        <v>14</v>
      </c>
      <c r="C8" s="10"/>
    </row>
    <row r="9" ht="28.45" customHeight="1" spans="1:3">
      <c r="A9" s="92" t="s">
        <v>15</v>
      </c>
      <c r="B9" s="10" t="s">
        <v>16</v>
      </c>
      <c r="C9" s="10"/>
    </row>
    <row r="10" ht="28.45" customHeight="1" spans="1:3">
      <c r="A10" s="92" t="s">
        <v>17</v>
      </c>
      <c r="B10" s="10" t="s">
        <v>18</v>
      </c>
      <c r="C10" s="10"/>
    </row>
    <row r="11" ht="28.45" customHeight="1" spans="1:3">
      <c r="A11" s="92" t="s">
        <v>19</v>
      </c>
      <c r="B11" s="10" t="s">
        <v>20</v>
      </c>
      <c r="C11" s="10"/>
    </row>
    <row r="12" ht="28.45" customHeight="1" spans="1:3">
      <c r="A12" s="92" t="s">
        <v>21</v>
      </c>
      <c r="B12" s="10" t="s">
        <v>22</v>
      </c>
      <c r="C12" s="10"/>
    </row>
    <row r="13" ht="28.45" customHeight="1" spans="1:3">
      <c r="A13" s="92" t="s">
        <v>23</v>
      </c>
      <c r="B13" s="10" t="s">
        <v>24</v>
      </c>
      <c r="C13" s="10" t="s">
        <v>25</v>
      </c>
    </row>
    <row r="14" ht="28.45" customHeight="1" spans="1:3">
      <c r="A14" s="92" t="s">
        <v>26</v>
      </c>
      <c r="B14" s="10" t="s">
        <v>27</v>
      </c>
      <c r="C14" s="10"/>
    </row>
    <row r="15" ht="28.45" customHeight="1" spans="1:3">
      <c r="A15" s="92" t="s">
        <v>28</v>
      </c>
      <c r="B15" s="10" t="s">
        <v>29</v>
      </c>
      <c r="C15" s="10"/>
    </row>
    <row r="16" ht="28.45" customHeight="1" spans="1:3">
      <c r="A16" s="92" t="s">
        <v>30</v>
      </c>
      <c r="B16" s="10" t="s">
        <v>31</v>
      </c>
      <c r="C16" s="10"/>
    </row>
    <row r="17" ht="28.45" customHeight="1" spans="1:3">
      <c r="A17" s="92" t="s">
        <v>32</v>
      </c>
      <c r="B17" s="10"/>
      <c r="C17" s="10"/>
    </row>
    <row r="18" ht="28.45" customHeight="1" spans="1:3">
      <c r="A18" s="92" t="s">
        <v>33</v>
      </c>
      <c r="B18" s="10" t="s">
        <v>34</v>
      </c>
      <c r="C18" s="10"/>
    </row>
    <row r="19" ht="28.45" customHeight="1" spans="1:3">
      <c r="A19" s="92" t="s">
        <v>35</v>
      </c>
      <c r="B19" s="10" t="s">
        <v>36</v>
      </c>
      <c r="C19" s="10"/>
    </row>
    <row r="20" ht="28.45" customHeight="1" spans="1:3">
      <c r="A20" s="92" t="s">
        <v>37</v>
      </c>
      <c r="B20" s="10" t="s">
        <v>38</v>
      </c>
      <c r="C20" s="10"/>
    </row>
    <row r="21" ht="28.45" customHeight="1" spans="1:3">
      <c r="A21" s="92"/>
      <c r="B21" s="10"/>
      <c r="C21" s="10"/>
    </row>
    <row r="22" ht="28.45" customHeight="1" spans="1:3">
      <c r="A22" s="92"/>
      <c r="B22" s="10"/>
      <c r="C22" s="10"/>
    </row>
    <row r="23" ht="28.45" customHeight="1" spans="1:3">
      <c r="A23" s="92"/>
      <c r="B23" s="10"/>
      <c r="C23" s="10"/>
    </row>
    <row r="24" ht="28.45" customHeight="1" spans="1:3">
      <c r="A24" s="92"/>
      <c r="B24" s="10"/>
      <c r="C24" s="10"/>
    </row>
    <row r="25" ht="28.45" customHeight="1" spans="1:3">
      <c r="A25" s="92" t="s">
        <v>39</v>
      </c>
      <c r="B25" s="10" t="s">
        <v>40</v>
      </c>
      <c r="C25" s="10" t="s">
        <v>41</v>
      </c>
    </row>
    <row r="26" ht="28.45" customHeight="1" spans="1:3">
      <c r="A26" s="92" t="s">
        <v>42</v>
      </c>
      <c r="B26" s="10" t="s">
        <v>43</v>
      </c>
      <c r="C26" s="10"/>
    </row>
    <row r="27" ht="28.45" customHeight="1" spans="1:3">
      <c r="A27" s="92" t="s">
        <v>44</v>
      </c>
      <c r="B27" s="10" t="s">
        <v>45</v>
      </c>
      <c r="C27" s="10"/>
    </row>
    <row r="28" ht="28.45" customHeight="1" spans="1:3">
      <c r="A28" s="92" t="s">
        <v>46</v>
      </c>
      <c r="B28" s="10" t="s">
        <v>47</v>
      </c>
      <c r="C28" s="10"/>
    </row>
  </sheetData>
  <mergeCells count="4">
    <mergeCell ref="A2:C2"/>
    <mergeCell ref="C4:C12"/>
    <mergeCell ref="C13:C20"/>
    <mergeCell ref="C25:C28"/>
  </mergeCells>
  <pageMargins left="0.75" right="0.75" top="0.26875" bottom="0.268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U11"/>
  <sheetViews>
    <sheetView showGridLines="0" showZeros="0" topLeftCell="A7" workbookViewId="0">
      <selection activeCell="D6" sqref="D6"/>
    </sheetView>
  </sheetViews>
  <sheetFormatPr defaultColWidth="6.88333333333333" defaultRowHeight="14.25"/>
  <cols>
    <col min="1" max="1" width="41.75" style="72" customWidth="1"/>
    <col min="2" max="2" width="34.8833333333333" style="72" customWidth="1"/>
    <col min="3" max="3" width="11.1333333333333" style="72" customWidth="1"/>
    <col min="4" max="4" width="22.3833333333333" style="73" customWidth="1"/>
    <col min="5" max="255" width="6.75" style="72" customWidth="1"/>
    <col min="256" max="16384" width="6.88333333333333" style="74"/>
  </cols>
  <sheetData>
    <row r="1" spans="1:1">
      <c r="A1" s="72" t="s">
        <v>544</v>
      </c>
    </row>
    <row r="2" ht="26" customHeight="1" spans="1:255">
      <c r="A2" s="75" t="s">
        <v>545</v>
      </c>
      <c r="B2" s="75"/>
      <c r="C2" s="76"/>
      <c r="D2" s="77"/>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row>
    <row r="3" s="70" customFormat="1" ht="29.25" customHeight="1" spans="1:4">
      <c r="A3" s="78"/>
      <c r="B3" s="79" t="s">
        <v>49</v>
      </c>
      <c r="D3" s="77"/>
    </row>
    <row r="4" s="71" customFormat="1" ht="25.5" customHeight="1" spans="1:4">
      <c r="A4" s="80" t="s">
        <v>546</v>
      </c>
      <c r="B4" s="81" t="s">
        <v>52</v>
      </c>
      <c r="C4" s="72"/>
      <c r="D4" s="82"/>
    </row>
    <row r="5" s="71" customFormat="1" ht="54.75" customHeight="1" spans="1:4">
      <c r="A5" s="83" t="s">
        <v>547</v>
      </c>
      <c r="B5" s="81">
        <v>953</v>
      </c>
      <c r="D5" s="82"/>
    </row>
    <row r="6" s="70" customFormat="1" ht="54.75" customHeight="1" spans="1:4">
      <c r="A6" s="84" t="s">
        <v>548</v>
      </c>
      <c r="B6" s="81"/>
      <c r="C6" s="71"/>
      <c r="D6" s="82"/>
    </row>
    <row r="7" s="70" customFormat="1" ht="54.75" customHeight="1" spans="1:4">
      <c r="A7" s="84" t="s">
        <v>549</v>
      </c>
      <c r="B7" s="81">
        <v>189</v>
      </c>
      <c r="C7" s="71"/>
      <c r="D7" s="82"/>
    </row>
    <row r="8" s="70" customFormat="1" ht="54.75" customHeight="1" spans="1:4">
      <c r="A8" s="84" t="s">
        <v>550</v>
      </c>
      <c r="B8" s="81">
        <v>764</v>
      </c>
      <c r="C8" s="71"/>
      <c r="D8" s="82"/>
    </row>
    <row r="9" s="70" customFormat="1" ht="54.75" customHeight="1" spans="1:4">
      <c r="A9" s="84" t="s">
        <v>551</v>
      </c>
      <c r="B9" s="81">
        <v>230</v>
      </c>
      <c r="C9" s="71"/>
      <c r="D9" s="82"/>
    </row>
    <row r="10" s="70" customFormat="1" ht="54.75" customHeight="1" spans="1:4">
      <c r="A10" s="84" t="s">
        <v>552</v>
      </c>
      <c r="B10" s="81">
        <v>534</v>
      </c>
      <c r="C10" s="71"/>
      <c r="D10" s="82"/>
    </row>
    <row r="11" ht="112" customHeight="1" spans="1:255">
      <c r="A11" s="85" t="s">
        <v>553</v>
      </c>
      <c r="B11" s="85"/>
      <c r="C11" s="70"/>
      <c r="D11" s="77"/>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row>
  </sheetData>
  <mergeCells count="2">
    <mergeCell ref="A2:B2"/>
    <mergeCell ref="A11:B11"/>
  </mergeCells>
  <pageMargins left="0.788888888888889" right="0.388888888888889" top="0.388888888888889" bottom="0.388888888888889" header="0.5" footer="0.5"/>
  <pageSetup paperSize="9" orientation="portrait"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B12"/>
  <sheetViews>
    <sheetView workbookViewId="0">
      <selection activeCell="I10" sqref="I10"/>
    </sheetView>
  </sheetViews>
  <sheetFormatPr defaultColWidth="10" defaultRowHeight="13.5" outlineLevelCol="1"/>
  <cols>
    <col min="1" max="1" width="43.8333333333333" customWidth="1"/>
    <col min="2" max="2" width="20.9" style="13" customWidth="1"/>
  </cols>
  <sheetData>
    <row r="1" ht="14.3" customHeight="1" spans="1:1">
      <c r="A1" s="2" t="s">
        <v>23</v>
      </c>
    </row>
    <row r="2" ht="22.6" customHeight="1" spans="1:2">
      <c r="A2" s="3" t="s">
        <v>554</v>
      </c>
      <c r="B2" s="3"/>
    </row>
    <row r="3" ht="17.3" customHeight="1" spans="1:2">
      <c r="A3" s="5"/>
      <c r="B3" s="14" t="s">
        <v>49</v>
      </c>
    </row>
    <row r="4" ht="34.15" customHeight="1" spans="1:2">
      <c r="A4" s="7" t="s">
        <v>555</v>
      </c>
      <c r="B4" s="7" t="s">
        <v>556</v>
      </c>
    </row>
    <row r="5" ht="25" customHeight="1" spans="1:2">
      <c r="A5" s="10" t="s">
        <v>557</v>
      </c>
      <c r="B5" s="61">
        <v>53012</v>
      </c>
    </row>
    <row r="6" ht="25" customHeight="1" spans="1:2">
      <c r="A6" s="10" t="s">
        <v>558</v>
      </c>
      <c r="B6" s="61">
        <v>53012</v>
      </c>
    </row>
    <row r="7" ht="25" customHeight="1" spans="1:2">
      <c r="A7" s="10" t="s">
        <v>559</v>
      </c>
      <c r="B7" s="61">
        <v>1200</v>
      </c>
    </row>
    <row r="8" ht="25" customHeight="1" spans="1:2">
      <c r="A8" s="10" t="s">
        <v>560</v>
      </c>
      <c r="B8" s="61">
        <v>5060</v>
      </c>
    </row>
    <row r="9" ht="25" customHeight="1" spans="1:2">
      <c r="A9" s="10" t="s">
        <v>561</v>
      </c>
      <c r="B9" s="61">
        <v>6800</v>
      </c>
    </row>
    <row r="10" ht="25" customHeight="1" spans="1:2">
      <c r="A10" s="10" t="s">
        <v>562</v>
      </c>
      <c r="B10" s="61">
        <v>52472</v>
      </c>
    </row>
    <row r="11" ht="14.3" customHeight="1"/>
    <row r="12" ht="14.3" customHeight="1"/>
  </sheetData>
  <mergeCells count="1">
    <mergeCell ref="A2:B2"/>
  </mergeCells>
  <pageMargins left="0.75" right="0.75" top="0.26875" bottom="0.26875" header="0" footer="0"/>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6"/>
  <sheetViews>
    <sheetView workbookViewId="0">
      <selection activeCell="F16" sqref="F16"/>
    </sheetView>
  </sheetViews>
  <sheetFormatPr defaultColWidth="10" defaultRowHeight="13.5" outlineLevelCol="1"/>
  <cols>
    <col min="1" max="1" width="51.3" customWidth="1"/>
    <col min="2" max="2" width="23.075" style="1" customWidth="1"/>
  </cols>
  <sheetData>
    <row r="1" ht="14.3" customHeight="1" spans="1:1">
      <c r="A1" s="2" t="s">
        <v>26</v>
      </c>
    </row>
    <row r="2" ht="34.15" customHeight="1" spans="1:2">
      <c r="A2" s="65" t="s">
        <v>563</v>
      </c>
      <c r="B2" s="66"/>
    </row>
    <row r="3" ht="17.3" customHeight="1" spans="1:2">
      <c r="A3" s="5"/>
      <c r="B3" s="15" t="s">
        <v>49</v>
      </c>
    </row>
    <row r="4" ht="34.15" customHeight="1" spans="1:2">
      <c r="A4" s="7" t="s">
        <v>564</v>
      </c>
      <c r="B4" s="8" t="s">
        <v>52</v>
      </c>
    </row>
    <row r="5" ht="19.9" customHeight="1" spans="1:2">
      <c r="A5" s="9" t="s">
        <v>565</v>
      </c>
      <c r="B5" s="62">
        <v>40100</v>
      </c>
    </row>
    <row r="6" ht="19.9" customHeight="1" spans="1:2">
      <c r="A6" s="10" t="s">
        <v>566</v>
      </c>
      <c r="B6" s="69">
        <v>39600</v>
      </c>
    </row>
    <row r="7" ht="19.9" customHeight="1" spans="1:2">
      <c r="A7" s="10" t="s">
        <v>567</v>
      </c>
      <c r="B7" s="69">
        <v>200</v>
      </c>
    </row>
    <row r="8" ht="19.9" customHeight="1" spans="1:2">
      <c r="A8" s="10" t="s">
        <v>568</v>
      </c>
      <c r="B8" s="69">
        <v>300</v>
      </c>
    </row>
    <row r="9" ht="19.9" customHeight="1" spans="1:2">
      <c r="A9" s="7" t="s">
        <v>84</v>
      </c>
      <c r="B9" s="62">
        <v>40100</v>
      </c>
    </row>
    <row r="10" ht="19.9" customHeight="1" spans="1:2">
      <c r="A10" s="9" t="s">
        <v>569</v>
      </c>
      <c r="B10" s="62"/>
    </row>
    <row r="11" ht="19.9" customHeight="1" spans="1:2">
      <c r="A11" s="9" t="s">
        <v>86</v>
      </c>
      <c r="B11" s="62"/>
    </row>
    <row r="12" ht="19.9" customHeight="1" spans="1:2">
      <c r="A12" s="10" t="s">
        <v>570</v>
      </c>
      <c r="B12" s="69"/>
    </row>
    <row r="13" ht="19.9" customHeight="1" spans="1:2">
      <c r="A13" s="10" t="s">
        <v>571</v>
      </c>
      <c r="B13" s="69"/>
    </row>
    <row r="14" ht="19.9" customHeight="1" spans="1:2">
      <c r="A14" s="10" t="s">
        <v>91</v>
      </c>
      <c r="B14" s="69"/>
    </row>
    <row r="15" ht="19.9" customHeight="1" spans="1:2">
      <c r="A15" s="10" t="s">
        <v>92</v>
      </c>
      <c r="B15" s="69"/>
    </row>
    <row r="16" ht="19.9" customHeight="1" spans="1:2">
      <c r="A16" s="7" t="s">
        <v>95</v>
      </c>
      <c r="B16" s="62">
        <v>40100</v>
      </c>
    </row>
  </sheetData>
  <mergeCells count="1">
    <mergeCell ref="A2:B2"/>
  </mergeCells>
  <pageMargins left="0.75" right="0.75" top="0.26875" bottom="0.26875"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B21"/>
  <sheetViews>
    <sheetView topLeftCell="A8" workbookViewId="0">
      <selection activeCell="F15" sqref="F15"/>
    </sheetView>
  </sheetViews>
  <sheetFormatPr defaultColWidth="10" defaultRowHeight="13.5" outlineLevelCol="1"/>
  <cols>
    <col min="1" max="1" width="51.3" customWidth="1"/>
    <col min="2" max="2" width="23.075" style="1" customWidth="1"/>
  </cols>
  <sheetData>
    <row r="1" ht="14.3" customHeight="1" spans="1:1">
      <c r="A1" s="2" t="s">
        <v>28</v>
      </c>
    </row>
    <row r="2" ht="34.15" customHeight="1" spans="1:2">
      <c r="A2" s="65" t="s">
        <v>572</v>
      </c>
      <c r="B2" s="68"/>
    </row>
    <row r="3" ht="17.3" customHeight="1" spans="1:2">
      <c r="A3" s="5"/>
      <c r="B3" s="68" t="s">
        <v>49</v>
      </c>
    </row>
    <row r="4" ht="34.15" customHeight="1" spans="1:2">
      <c r="A4" s="7" t="s">
        <v>573</v>
      </c>
      <c r="B4" s="64" t="s">
        <v>52</v>
      </c>
    </row>
    <row r="5" ht="19.9" customHeight="1" spans="1:2">
      <c r="A5" s="9" t="s">
        <v>574</v>
      </c>
      <c r="B5" s="64">
        <v>34630</v>
      </c>
    </row>
    <row r="6" ht="19.9" customHeight="1" spans="1:2">
      <c r="A6" s="9" t="s">
        <v>575</v>
      </c>
      <c r="B6" s="64">
        <v>34130</v>
      </c>
    </row>
    <row r="7" ht="19.9" customHeight="1" spans="1:2">
      <c r="A7" s="10" t="s">
        <v>576</v>
      </c>
      <c r="B7" s="64">
        <v>11700</v>
      </c>
    </row>
    <row r="8" ht="19.9" customHeight="1" spans="1:2">
      <c r="A8" s="10" t="s">
        <v>577</v>
      </c>
      <c r="B8" s="64">
        <v>15000</v>
      </c>
    </row>
    <row r="9" ht="19.9" customHeight="1" spans="1:2">
      <c r="A9" s="10" t="s">
        <v>578</v>
      </c>
      <c r="B9" s="64">
        <v>7430</v>
      </c>
    </row>
    <row r="10" ht="19.9" customHeight="1" spans="1:2">
      <c r="A10" s="9" t="s">
        <v>579</v>
      </c>
      <c r="B10" s="64">
        <v>200</v>
      </c>
    </row>
    <row r="11" ht="19.9" customHeight="1" spans="1:2">
      <c r="A11" s="10" t="s">
        <v>580</v>
      </c>
      <c r="B11" s="64">
        <v>200</v>
      </c>
    </row>
    <row r="12" ht="19.9" customHeight="1" spans="1:2">
      <c r="A12" s="9" t="s">
        <v>581</v>
      </c>
      <c r="B12" s="64">
        <v>300</v>
      </c>
    </row>
    <row r="13" ht="19.9" customHeight="1" spans="1:2">
      <c r="A13" s="10" t="s">
        <v>582</v>
      </c>
      <c r="B13" s="64">
        <v>300</v>
      </c>
    </row>
    <row r="14" ht="19.9" customHeight="1" spans="1:2">
      <c r="A14" s="7" t="s">
        <v>583</v>
      </c>
      <c r="B14" s="64">
        <v>34630</v>
      </c>
    </row>
    <row r="15" ht="19.9" customHeight="1" spans="1:2">
      <c r="A15" s="9" t="s">
        <v>584</v>
      </c>
      <c r="B15" s="64">
        <v>5429</v>
      </c>
    </row>
    <row r="16" ht="19.9" customHeight="1" spans="1:2">
      <c r="A16" s="9" t="s">
        <v>128</v>
      </c>
      <c r="B16" s="64">
        <v>41</v>
      </c>
    </row>
    <row r="17" ht="19.9" customHeight="1" spans="1:2">
      <c r="A17" s="10" t="s">
        <v>585</v>
      </c>
      <c r="B17" s="64">
        <v>41</v>
      </c>
    </row>
    <row r="18" ht="19.9" customHeight="1" spans="1:2">
      <c r="A18" s="10" t="s">
        <v>130</v>
      </c>
      <c r="B18" s="64"/>
    </row>
    <row r="19" ht="19.9" customHeight="1" spans="1:2">
      <c r="A19" s="10" t="s">
        <v>131</v>
      </c>
      <c r="B19" s="64"/>
    </row>
    <row r="20" ht="19.9" customHeight="1" spans="1:2">
      <c r="A20" s="10" t="s">
        <v>141</v>
      </c>
      <c r="B20" s="64"/>
    </row>
    <row r="21" ht="19.9" customHeight="1" spans="1:2">
      <c r="A21" s="7" t="s">
        <v>586</v>
      </c>
      <c r="B21" s="64">
        <v>40100</v>
      </c>
    </row>
  </sheetData>
  <mergeCells count="1">
    <mergeCell ref="A2:B2"/>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B18"/>
  <sheetViews>
    <sheetView workbookViewId="0">
      <selection activeCell="A23" sqref="A23"/>
    </sheetView>
  </sheetViews>
  <sheetFormatPr defaultColWidth="10" defaultRowHeight="13.5" outlineLevelCol="1"/>
  <cols>
    <col min="1" max="1" width="51.3" customWidth="1"/>
    <col min="2" max="2" width="23.075" style="16" customWidth="1"/>
  </cols>
  <sheetData>
    <row r="1" ht="14.3" customHeight="1" spans="1:1">
      <c r="A1" s="2" t="s">
        <v>587</v>
      </c>
    </row>
    <row r="2" ht="34.15" customHeight="1" spans="1:2">
      <c r="A2" s="65" t="s">
        <v>588</v>
      </c>
      <c r="B2" s="66"/>
    </row>
    <row r="3" ht="17.3" customHeight="1" spans="1:2">
      <c r="A3" s="5"/>
      <c r="B3" s="63" t="s">
        <v>49</v>
      </c>
    </row>
    <row r="4" ht="34.15" customHeight="1" spans="1:2">
      <c r="A4" s="7" t="s">
        <v>564</v>
      </c>
      <c r="B4" s="8" t="s">
        <v>52</v>
      </c>
    </row>
    <row r="5" ht="19.9" customHeight="1" spans="1:2">
      <c r="A5" s="9" t="s">
        <v>589</v>
      </c>
      <c r="B5" s="67">
        <v>40100</v>
      </c>
    </row>
    <row r="6" ht="19.9" customHeight="1" spans="1:2">
      <c r="A6" s="9" t="s">
        <v>565</v>
      </c>
      <c r="B6" s="67">
        <v>40100</v>
      </c>
    </row>
    <row r="7" ht="19.9" customHeight="1" spans="1:2">
      <c r="A7" s="10" t="s">
        <v>568</v>
      </c>
      <c r="B7" s="64">
        <v>300</v>
      </c>
    </row>
    <row r="8" ht="19.9" customHeight="1" spans="1:2">
      <c r="A8" s="10" t="s">
        <v>567</v>
      </c>
      <c r="B8" s="64">
        <v>200</v>
      </c>
    </row>
    <row r="9" ht="19.9" customHeight="1" spans="1:2">
      <c r="A9" s="10" t="s">
        <v>566</v>
      </c>
      <c r="B9" s="64">
        <v>39600</v>
      </c>
    </row>
    <row r="10" ht="19.9" customHeight="1" spans="1:2">
      <c r="A10" s="7" t="s">
        <v>84</v>
      </c>
      <c r="B10" s="67">
        <v>40100</v>
      </c>
    </row>
    <row r="11" ht="19.9" customHeight="1" spans="1:2">
      <c r="A11" s="9" t="s">
        <v>569</v>
      </c>
      <c r="B11" s="67"/>
    </row>
    <row r="12" ht="19.9" customHeight="1" spans="1:2">
      <c r="A12" s="9" t="s">
        <v>86</v>
      </c>
      <c r="B12" s="67"/>
    </row>
    <row r="13" ht="19.9" customHeight="1" spans="1:2">
      <c r="A13" s="10" t="s">
        <v>570</v>
      </c>
      <c r="B13" s="64"/>
    </row>
    <row r="14" ht="19.9" customHeight="1" spans="1:2">
      <c r="A14" s="10" t="s">
        <v>137</v>
      </c>
      <c r="B14" s="64"/>
    </row>
    <row r="15" ht="19.9" customHeight="1" spans="1:2">
      <c r="A15" s="10" t="s">
        <v>571</v>
      </c>
      <c r="B15" s="64"/>
    </row>
    <row r="16" ht="19.9" customHeight="1" spans="1:2">
      <c r="A16" s="10" t="s">
        <v>91</v>
      </c>
      <c r="B16" s="64"/>
    </row>
    <row r="17" ht="19.9" customHeight="1" spans="1:2">
      <c r="A17" s="10" t="s">
        <v>92</v>
      </c>
      <c r="B17" s="64"/>
    </row>
    <row r="18" ht="19.9" customHeight="1" spans="1:2">
      <c r="A18" s="7" t="s">
        <v>95</v>
      </c>
      <c r="B18" s="67">
        <v>40100</v>
      </c>
    </row>
  </sheetData>
  <mergeCells count="1">
    <mergeCell ref="A2:B2"/>
  </mergeCells>
  <pageMargins left="0.75" right="0.75" top="0.26875" bottom="0.26875" header="0" footer="0"/>
  <pageSetup paperSize="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B21"/>
  <sheetViews>
    <sheetView workbookViewId="0">
      <selection activeCell="F17" sqref="F17"/>
    </sheetView>
  </sheetViews>
  <sheetFormatPr defaultColWidth="10" defaultRowHeight="13.5" outlineLevelCol="1"/>
  <cols>
    <col min="1" max="1" width="46" customWidth="1"/>
    <col min="2" max="2" width="18.6333333333333" style="16" customWidth="1"/>
  </cols>
  <sheetData>
    <row r="1" ht="14.3" customHeight="1" spans="1:1">
      <c r="A1" s="2" t="s">
        <v>590</v>
      </c>
    </row>
    <row r="2" ht="29.1" customHeight="1" spans="1:2">
      <c r="A2" s="3" t="s">
        <v>591</v>
      </c>
      <c r="B2" s="4"/>
    </row>
    <row r="3" ht="17.3" customHeight="1" spans="1:2">
      <c r="A3" s="5"/>
      <c r="B3" s="63" t="s">
        <v>49</v>
      </c>
    </row>
    <row r="4" ht="34.15" customHeight="1" spans="1:2">
      <c r="A4" s="7" t="s">
        <v>573</v>
      </c>
      <c r="B4" s="64" t="s">
        <v>52</v>
      </c>
    </row>
    <row r="5" ht="19.9" customHeight="1" spans="1:2">
      <c r="A5" s="9" t="s">
        <v>574</v>
      </c>
      <c r="B5" s="64">
        <v>34630</v>
      </c>
    </row>
    <row r="6" ht="19.9" customHeight="1" spans="1:2">
      <c r="A6" s="9" t="s">
        <v>575</v>
      </c>
      <c r="B6" s="64">
        <v>34130</v>
      </c>
    </row>
    <row r="7" ht="19.9" customHeight="1" spans="1:2">
      <c r="A7" s="10" t="s">
        <v>576</v>
      </c>
      <c r="B7" s="64">
        <v>11700</v>
      </c>
    </row>
    <row r="8" ht="19.9" customHeight="1" spans="1:2">
      <c r="A8" s="10" t="s">
        <v>577</v>
      </c>
      <c r="B8" s="64">
        <v>15000</v>
      </c>
    </row>
    <row r="9" ht="19.9" customHeight="1" spans="1:2">
      <c r="A9" s="10" t="s">
        <v>578</v>
      </c>
      <c r="B9" s="64">
        <v>7430</v>
      </c>
    </row>
    <row r="10" ht="19.9" customHeight="1" spans="1:2">
      <c r="A10" s="9" t="s">
        <v>579</v>
      </c>
      <c r="B10" s="64">
        <v>200</v>
      </c>
    </row>
    <row r="11" ht="19.9" customHeight="1" spans="1:2">
      <c r="A11" s="10" t="s">
        <v>580</v>
      </c>
      <c r="B11" s="64">
        <v>200</v>
      </c>
    </row>
    <row r="12" ht="19.9" customHeight="1" spans="1:2">
      <c r="A12" s="9" t="s">
        <v>581</v>
      </c>
      <c r="B12" s="64">
        <v>300</v>
      </c>
    </row>
    <row r="13" ht="19.9" customHeight="1" spans="1:2">
      <c r="A13" s="10" t="s">
        <v>582</v>
      </c>
      <c r="B13" s="64">
        <v>300</v>
      </c>
    </row>
    <row r="14" ht="19.9" customHeight="1" spans="1:2">
      <c r="A14" s="7" t="s">
        <v>583</v>
      </c>
      <c r="B14" s="64">
        <v>34630</v>
      </c>
    </row>
    <row r="15" ht="19.9" customHeight="1" spans="1:2">
      <c r="A15" s="9" t="s">
        <v>584</v>
      </c>
      <c r="B15" s="64">
        <v>5429</v>
      </c>
    </row>
    <row r="16" spans="1:2">
      <c r="A16" s="9" t="s">
        <v>128</v>
      </c>
      <c r="B16" s="64">
        <v>41</v>
      </c>
    </row>
    <row r="17" spans="1:2">
      <c r="A17" s="10" t="s">
        <v>585</v>
      </c>
      <c r="B17" s="64">
        <v>41</v>
      </c>
    </row>
    <row r="18" spans="1:2">
      <c r="A18" s="10" t="s">
        <v>130</v>
      </c>
      <c r="B18" s="64"/>
    </row>
    <row r="19" spans="1:2">
      <c r="A19" s="10" t="s">
        <v>131</v>
      </c>
      <c r="B19" s="64"/>
    </row>
    <row r="20" spans="1:2">
      <c r="A20" s="10" t="s">
        <v>141</v>
      </c>
      <c r="B20" s="64"/>
    </row>
    <row r="21" spans="1:2">
      <c r="A21" s="7" t="s">
        <v>586</v>
      </c>
      <c r="B21" s="64">
        <v>40100</v>
      </c>
    </row>
  </sheetData>
  <mergeCells count="1">
    <mergeCell ref="A2:B2"/>
  </mergeCells>
  <pageMargins left="0.75" right="0.75" top="0.269444444444444" bottom="0.269444444444444"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B7"/>
  <sheetViews>
    <sheetView workbookViewId="0">
      <selection activeCell="C10" sqref="C10"/>
    </sheetView>
  </sheetViews>
  <sheetFormatPr defaultColWidth="10" defaultRowHeight="13.5" outlineLevelRow="6" outlineLevelCol="1"/>
  <cols>
    <col min="1" max="1" width="51.3" customWidth="1"/>
    <col min="2" max="2" width="19" style="1" customWidth="1"/>
  </cols>
  <sheetData>
    <row r="1" ht="14.3" customHeight="1" spans="1:1">
      <c r="A1" s="2" t="s">
        <v>592</v>
      </c>
    </row>
    <row r="2" ht="19.55" customHeight="1" spans="1:2">
      <c r="A2" s="3" t="s">
        <v>593</v>
      </c>
      <c r="B2" s="4"/>
    </row>
    <row r="3" ht="17.3" customHeight="1" spans="1:2">
      <c r="A3" s="5"/>
      <c r="B3" s="15" t="s">
        <v>49</v>
      </c>
    </row>
    <row r="4" ht="34.15" customHeight="1" spans="1:2">
      <c r="A4" s="7" t="s">
        <v>573</v>
      </c>
      <c r="B4" s="8" t="s">
        <v>52</v>
      </c>
    </row>
    <row r="5" ht="22.75" customHeight="1" spans="1:2">
      <c r="A5" s="9"/>
      <c r="B5" s="62">
        <v>0</v>
      </c>
    </row>
    <row r="6" ht="22.75" customHeight="1" spans="1:2">
      <c r="A6" s="10"/>
      <c r="B6" s="11"/>
    </row>
    <row r="7" ht="19.9" customHeight="1" spans="1:2">
      <c r="A7" s="7" t="s">
        <v>586</v>
      </c>
      <c r="B7" s="8">
        <v>0</v>
      </c>
    </row>
  </sheetData>
  <mergeCells count="1">
    <mergeCell ref="A2:B2"/>
  </mergeCells>
  <pageMargins left="0.75" right="0.75" top="0.269444444444444" bottom="0.269444444444444"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B6"/>
  <sheetViews>
    <sheetView workbookViewId="0">
      <selection activeCell="B7" sqref="B7"/>
    </sheetView>
  </sheetViews>
  <sheetFormatPr defaultColWidth="10" defaultRowHeight="13.5" outlineLevelRow="5" outlineLevelCol="1"/>
  <cols>
    <col min="1" max="1" width="51.475" customWidth="1"/>
    <col min="2" max="2" width="21.8916666666667" style="1" customWidth="1"/>
  </cols>
  <sheetData>
    <row r="1" ht="14.3" customHeight="1" spans="1:1">
      <c r="A1" s="2" t="s">
        <v>594</v>
      </c>
    </row>
    <row r="2" ht="54" customHeight="1" spans="1:2">
      <c r="A2" s="3" t="s">
        <v>595</v>
      </c>
      <c r="B2" s="4"/>
    </row>
    <row r="3" ht="17.3" customHeight="1" spans="1:2">
      <c r="A3" s="5"/>
      <c r="B3" s="15" t="s">
        <v>49</v>
      </c>
    </row>
    <row r="4" ht="34.15" customHeight="1" spans="1:2">
      <c r="A4" s="7" t="s">
        <v>596</v>
      </c>
      <c r="B4" s="8" t="s">
        <v>52</v>
      </c>
    </row>
    <row r="5" ht="22.75" customHeight="1" spans="1:2">
      <c r="A5" s="10"/>
      <c r="B5" s="11"/>
    </row>
    <row r="6" ht="19.9" customHeight="1" spans="1:2">
      <c r="A6" s="7" t="s">
        <v>541</v>
      </c>
      <c r="B6" s="8">
        <v>0</v>
      </c>
    </row>
  </sheetData>
  <mergeCells count="1">
    <mergeCell ref="A2:B2"/>
  </mergeCells>
  <pageMargins left="0.75" right="0.75" top="0.269444444444444" bottom="0.269444444444444"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1"/>
  <sheetViews>
    <sheetView workbookViewId="0">
      <selection activeCell="B9" sqref="B9"/>
    </sheetView>
  </sheetViews>
  <sheetFormatPr defaultColWidth="10" defaultRowHeight="13.5" outlineLevelCol="1"/>
  <cols>
    <col min="1" max="1" width="48.3166666666667" customWidth="1"/>
    <col min="2" max="2" width="29.9916666666667" customWidth="1"/>
    <col min="3" max="3" width="31.35" customWidth="1"/>
  </cols>
  <sheetData>
    <row r="1" ht="14.3" customHeight="1" spans="1:1">
      <c r="A1" s="2" t="s">
        <v>597</v>
      </c>
    </row>
    <row r="2" ht="29" customHeight="1" spans="1:2">
      <c r="A2" s="3" t="s">
        <v>598</v>
      </c>
      <c r="B2" s="3"/>
    </row>
    <row r="3" spans="1:2">
      <c r="A3" s="5"/>
      <c r="B3" s="14" t="s">
        <v>49</v>
      </c>
    </row>
    <row r="4" ht="25" customHeight="1" spans="1:2">
      <c r="A4" s="7" t="s">
        <v>555</v>
      </c>
      <c r="B4" s="7" t="s">
        <v>556</v>
      </c>
    </row>
    <row r="5" ht="25" customHeight="1" spans="1:2">
      <c r="A5" s="10" t="s">
        <v>599</v>
      </c>
      <c r="B5" s="61">
        <v>109973</v>
      </c>
    </row>
    <row r="6" ht="25" customHeight="1" spans="1:2">
      <c r="A6" s="10" t="s">
        <v>600</v>
      </c>
      <c r="B6" s="61">
        <v>109973</v>
      </c>
    </row>
    <row r="7" ht="25" customHeight="1" spans="1:2">
      <c r="A7" s="10" t="s">
        <v>601</v>
      </c>
      <c r="B7" s="61">
        <v>49700</v>
      </c>
    </row>
    <row r="8" ht="25" customHeight="1" spans="1:2">
      <c r="A8" s="10" t="s">
        <v>602</v>
      </c>
      <c r="B8" s="61">
        <v>30100</v>
      </c>
    </row>
    <row r="9" ht="25" customHeight="1" spans="1:2">
      <c r="A9" s="10" t="s">
        <v>603</v>
      </c>
      <c r="B9" s="61">
        <v>30100</v>
      </c>
    </row>
    <row r="10" ht="25" customHeight="1" spans="1:2">
      <c r="A10" s="10" t="s">
        <v>604</v>
      </c>
      <c r="B10" s="61">
        <v>159673</v>
      </c>
    </row>
    <row r="11" ht="25" customHeight="1"/>
  </sheetData>
  <mergeCells count="1">
    <mergeCell ref="A2:B2"/>
  </mergeCells>
  <pageMargins left="0.75" right="0.75" top="0.26875" bottom="0.26875"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B52"/>
  <sheetViews>
    <sheetView topLeftCell="A44" workbookViewId="0">
      <selection activeCell="E17" sqref="E17"/>
    </sheetView>
  </sheetViews>
  <sheetFormatPr defaultColWidth="8.89166666666667" defaultRowHeight="13.5" outlineLevelCol="1"/>
  <cols>
    <col min="1" max="1" width="40.5583333333333" style="36" customWidth="1"/>
    <col min="2" max="2" width="40.775" style="36" customWidth="1"/>
    <col min="3" max="16384" width="8.89166666666667" style="36"/>
  </cols>
  <sheetData>
    <row r="1" spans="1:1">
      <c r="A1" s="36" t="s">
        <v>605</v>
      </c>
    </row>
    <row r="2" ht="22.5" spans="1:2">
      <c r="A2" s="37" t="s">
        <v>606</v>
      </c>
      <c r="B2" s="38"/>
    </row>
    <row r="3" ht="15.75" spans="1:2">
      <c r="A3" s="39"/>
      <c r="B3" s="40" t="s">
        <v>49</v>
      </c>
    </row>
    <row r="4" ht="25" customHeight="1" spans="1:2">
      <c r="A4" s="41" t="s">
        <v>607</v>
      </c>
      <c r="B4" s="41" t="s">
        <v>608</v>
      </c>
    </row>
    <row r="5" ht="25" customHeight="1" spans="1:2">
      <c r="A5" s="42" t="s">
        <v>609</v>
      </c>
      <c r="B5" s="43" t="s">
        <v>610</v>
      </c>
    </row>
    <row r="6" ht="25" customHeight="1" spans="1:2">
      <c r="A6" s="44" t="s">
        <v>611</v>
      </c>
      <c r="B6" s="45"/>
    </row>
    <row r="7" ht="25" customHeight="1" spans="1:2">
      <c r="A7" s="44" t="s">
        <v>612</v>
      </c>
      <c r="B7" s="45"/>
    </row>
    <row r="8" ht="25" customHeight="1" spans="1:2">
      <c r="A8" s="44" t="s">
        <v>613</v>
      </c>
      <c r="B8" s="45"/>
    </row>
    <row r="9" ht="25" customHeight="1" spans="1:2">
      <c r="A9" s="44" t="s">
        <v>614</v>
      </c>
      <c r="B9" s="45"/>
    </row>
    <row r="10" ht="25" customHeight="1" spans="1:2">
      <c r="A10" s="44" t="s">
        <v>615</v>
      </c>
      <c r="B10" s="45"/>
    </row>
    <row r="11" ht="25" customHeight="1" spans="1:2">
      <c r="A11" s="44" t="s">
        <v>616</v>
      </c>
      <c r="B11" s="45"/>
    </row>
    <row r="12" ht="25" customHeight="1" spans="1:2">
      <c r="A12" s="42" t="s">
        <v>617</v>
      </c>
      <c r="B12" s="46">
        <v>2912</v>
      </c>
    </row>
    <row r="13" ht="25" customHeight="1" spans="1:2">
      <c r="A13" s="47" t="s">
        <v>618</v>
      </c>
      <c r="B13" s="48">
        <v>1454</v>
      </c>
    </row>
    <row r="14" ht="25" customHeight="1" spans="1:2">
      <c r="A14" s="47" t="s">
        <v>612</v>
      </c>
      <c r="B14" s="48">
        <v>6</v>
      </c>
    </row>
    <row r="15" ht="25" customHeight="1" spans="1:2">
      <c r="A15" s="47" t="s">
        <v>613</v>
      </c>
      <c r="B15" s="48">
        <v>1448</v>
      </c>
    </row>
    <row r="16" ht="25" customHeight="1" spans="1:2">
      <c r="A16" s="47" t="s">
        <v>615</v>
      </c>
      <c r="B16" s="46"/>
    </row>
    <row r="17" ht="25" customHeight="1" spans="1:2">
      <c r="A17" s="47" t="s">
        <v>616</v>
      </c>
      <c r="B17" s="46">
        <v>4</v>
      </c>
    </row>
    <row r="18" ht="25" customHeight="1" spans="1:2">
      <c r="A18" s="42" t="s">
        <v>619</v>
      </c>
      <c r="B18" s="46">
        <v>9891</v>
      </c>
    </row>
    <row r="19" ht="25" customHeight="1" spans="1:2">
      <c r="A19" s="47" t="s">
        <v>611</v>
      </c>
      <c r="B19" s="48">
        <v>6030</v>
      </c>
    </row>
    <row r="20" ht="25" customHeight="1" spans="1:2">
      <c r="A20" s="47" t="s">
        <v>612</v>
      </c>
      <c r="B20" s="48">
        <v>5</v>
      </c>
    </row>
    <row r="21" ht="25" customHeight="1" spans="1:2">
      <c r="A21" s="44" t="s">
        <v>613</v>
      </c>
      <c r="B21" s="48">
        <v>3840</v>
      </c>
    </row>
    <row r="22" ht="25" customHeight="1" spans="1:2">
      <c r="A22" s="44" t="s">
        <v>615</v>
      </c>
      <c r="B22" s="48">
        <v>7</v>
      </c>
    </row>
    <row r="23" ht="25" customHeight="1" spans="1:2">
      <c r="A23" s="44" t="s">
        <v>616</v>
      </c>
      <c r="B23" s="48">
        <v>9</v>
      </c>
    </row>
    <row r="24" ht="25" customHeight="1" spans="1:2">
      <c r="A24" s="42" t="s">
        <v>620</v>
      </c>
      <c r="B24" s="43" t="s">
        <v>621</v>
      </c>
    </row>
    <row r="25" ht="25" customHeight="1" spans="1:2">
      <c r="A25" s="47" t="s">
        <v>622</v>
      </c>
      <c r="B25" s="48"/>
    </row>
    <row r="26" ht="25" customHeight="1" spans="1:2">
      <c r="A26" s="47" t="s">
        <v>612</v>
      </c>
      <c r="B26" s="48"/>
    </row>
    <row r="27" ht="25" customHeight="1" spans="1:2">
      <c r="A27" s="44" t="s">
        <v>615</v>
      </c>
      <c r="B27" s="48"/>
    </row>
    <row r="28" ht="25" customHeight="1" spans="1:2">
      <c r="A28" s="42" t="s">
        <v>623</v>
      </c>
      <c r="B28" s="43" t="s">
        <v>621</v>
      </c>
    </row>
    <row r="29" ht="25" customHeight="1" spans="1:2">
      <c r="A29" s="44" t="s">
        <v>618</v>
      </c>
      <c r="B29" s="48"/>
    </row>
    <row r="30" ht="25" customHeight="1" spans="1:2">
      <c r="A30" s="44" t="s">
        <v>612</v>
      </c>
      <c r="B30" s="48"/>
    </row>
    <row r="31" ht="25" customHeight="1" spans="1:2">
      <c r="A31" s="44" t="s">
        <v>613</v>
      </c>
      <c r="B31" s="48"/>
    </row>
    <row r="32" ht="25" customHeight="1" spans="1:2">
      <c r="A32" s="42" t="s">
        <v>624</v>
      </c>
      <c r="B32" s="43" t="s">
        <v>621</v>
      </c>
    </row>
    <row r="33" ht="25" customHeight="1" spans="1:2">
      <c r="A33" s="44" t="s">
        <v>625</v>
      </c>
      <c r="B33" s="45"/>
    </row>
    <row r="34" ht="25" customHeight="1" spans="1:2">
      <c r="A34" s="44" t="s">
        <v>612</v>
      </c>
      <c r="B34" s="45"/>
    </row>
    <row r="35" ht="25" customHeight="1" spans="1:2">
      <c r="A35" s="44" t="s">
        <v>615</v>
      </c>
      <c r="B35" s="45"/>
    </row>
    <row r="36" ht="25" customHeight="1" spans="1:2">
      <c r="A36" s="42" t="s">
        <v>626</v>
      </c>
      <c r="B36" s="43" t="s">
        <v>621</v>
      </c>
    </row>
    <row r="37" ht="25" customHeight="1" spans="1:2">
      <c r="A37" s="44" t="s">
        <v>627</v>
      </c>
      <c r="B37" s="49"/>
    </row>
    <row r="38" ht="25" customHeight="1" spans="1:2">
      <c r="A38" s="50" t="s">
        <v>612</v>
      </c>
      <c r="B38" s="49"/>
    </row>
    <row r="39" ht="25" customHeight="1" spans="1:2">
      <c r="A39" s="44" t="s">
        <v>615</v>
      </c>
      <c r="B39" s="45"/>
    </row>
    <row r="40" ht="25" customHeight="1" spans="1:2">
      <c r="A40" s="42" t="s">
        <v>628</v>
      </c>
      <c r="B40" s="43" t="s">
        <v>621</v>
      </c>
    </row>
    <row r="41" ht="25" customHeight="1" spans="1:2">
      <c r="A41" s="44" t="s">
        <v>629</v>
      </c>
      <c r="B41" s="45"/>
    </row>
    <row r="42" ht="25" customHeight="1" spans="1:2">
      <c r="A42" s="44" t="s">
        <v>612</v>
      </c>
      <c r="B42" s="45"/>
    </row>
    <row r="43" ht="25" customHeight="1" spans="1:2">
      <c r="A43" s="51" t="s">
        <v>630</v>
      </c>
      <c r="B43" s="52">
        <f>B12+B18</f>
        <v>12803</v>
      </c>
    </row>
    <row r="44" ht="25" customHeight="1" spans="1:2">
      <c r="A44" s="53" t="s">
        <v>631</v>
      </c>
      <c r="B44" s="54">
        <v>7484</v>
      </c>
    </row>
    <row r="45" ht="25" customHeight="1" spans="1:2">
      <c r="A45" s="53" t="s">
        <v>632</v>
      </c>
      <c r="B45" s="54">
        <v>10</v>
      </c>
    </row>
    <row r="46" ht="25" customHeight="1" spans="1:2">
      <c r="A46" s="53" t="s">
        <v>633</v>
      </c>
      <c r="B46" s="54">
        <v>5288</v>
      </c>
    </row>
    <row r="47" ht="25" customHeight="1" spans="1:2">
      <c r="A47" s="53" t="s">
        <v>634</v>
      </c>
      <c r="B47" s="54">
        <v>7</v>
      </c>
    </row>
    <row r="48" ht="25" customHeight="1" spans="1:2">
      <c r="A48" s="53" t="s">
        <v>635</v>
      </c>
      <c r="B48" s="54">
        <v>14</v>
      </c>
    </row>
    <row r="49" ht="25" customHeight="1" spans="1:2">
      <c r="A49" s="55" t="s">
        <v>636</v>
      </c>
      <c r="B49" s="56">
        <v>5154</v>
      </c>
    </row>
    <row r="50" ht="25" customHeight="1" spans="1:2">
      <c r="A50" s="51" t="s">
        <v>637</v>
      </c>
      <c r="B50" s="52">
        <v>17957</v>
      </c>
    </row>
    <row r="51" ht="97" customHeight="1" spans="1:2">
      <c r="A51" s="57" t="s">
        <v>638</v>
      </c>
      <c r="B51" s="58"/>
    </row>
    <row r="52" ht="14.25" spans="1:2">
      <c r="A52" s="59"/>
      <c r="B52" s="60"/>
    </row>
  </sheetData>
  <mergeCells count="2">
    <mergeCell ref="A2:B2"/>
    <mergeCell ref="A51:B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6"/>
  <sheetViews>
    <sheetView workbookViewId="0">
      <selection activeCell="H12" sqref="H12"/>
    </sheetView>
  </sheetViews>
  <sheetFormatPr defaultColWidth="10" defaultRowHeight="13.5" outlineLevelCol="5"/>
  <cols>
    <col min="1" max="1" width="46.1583333333333" customWidth="1"/>
    <col min="2" max="3" width="23.075" style="1" customWidth="1"/>
    <col min="4" max="4" width="11.1333333333333" customWidth="1"/>
    <col min="5" max="6" width="9.76666666666667" customWidth="1"/>
  </cols>
  <sheetData>
    <row r="1" ht="21.1" customHeight="1" spans="1:4">
      <c r="A1" s="110" t="s">
        <v>4</v>
      </c>
      <c r="B1" s="114"/>
      <c r="C1" s="114"/>
      <c r="D1" s="110"/>
    </row>
    <row r="2" ht="36.65" customHeight="1" spans="1:4">
      <c r="A2" s="65" t="s">
        <v>48</v>
      </c>
      <c r="B2" s="66"/>
      <c r="C2" s="66"/>
      <c r="D2" s="65"/>
    </row>
    <row r="3" ht="17.3" customHeight="1" spans="1:4">
      <c r="A3" s="5"/>
      <c r="B3" s="6"/>
      <c r="C3" s="63" t="s">
        <v>49</v>
      </c>
      <c r="D3" s="87"/>
    </row>
    <row r="4" ht="34.15" customHeight="1" spans="1:4">
      <c r="A4" s="7" t="s">
        <v>50</v>
      </c>
      <c r="B4" s="8" t="s">
        <v>51</v>
      </c>
      <c r="C4" s="8" t="s">
        <v>52</v>
      </c>
      <c r="D4" s="7" t="s">
        <v>53</v>
      </c>
    </row>
    <row r="5" ht="19.9" customHeight="1" spans="1:4">
      <c r="A5" s="9" t="s">
        <v>54</v>
      </c>
      <c r="B5" s="111">
        <v>25320</v>
      </c>
      <c r="C5" s="111">
        <v>26600</v>
      </c>
      <c r="D5" s="115">
        <f t="shared" ref="D5:D46" si="0">C5/B5</f>
        <v>1.05055292259084</v>
      </c>
    </row>
    <row r="6" ht="19.9" customHeight="1" spans="1:4">
      <c r="A6" s="10" t="s">
        <v>55</v>
      </c>
      <c r="B6" s="111">
        <v>3111</v>
      </c>
      <c r="C6" s="111">
        <v>3279</v>
      </c>
      <c r="D6" s="115">
        <f t="shared" si="0"/>
        <v>1.05400192864031</v>
      </c>
    </row>
    <row r="7" ht="19.9" customHeight="1" spans="1:4">
      <c r="A7" s="10" t="s">
        <v>56</v>
      </c>
      <c r="B7" s="111"/>
      <c r="C7" s="111"/>
      <c r="D7" s="115"/>
    </row>
    <row r="8" ht="19.9" customHeight="1" spans="1:4">
      <c r="A8" s="10" t="s">
        <v>57</v>
      </c>
      <c r="B8" s="111">
        <v>1128</v>
      </c>
      <c r="C8" s="111">
        <v>1184</v>
      </c>
      <c r="D8" s="115">
        <f t="shared" si="0"/>
        <v>1.04964539007092</v>
      </c>
    </row>
    <row r="9" ht="19.9" customHeight="1" spans="1:6">
      <c r="A9" s="10" t="s">
        <v>58</v>
      </c>
      <c r="B9" s="111"/>
      <c r="C9" s="111"/>
      <c r="D9" s="115"/>
      <c r="F9" s="5"/>
    </row>
    <row r="10" ht="19.9" customHeight="1" spans="1:4">
      <c r="A10" s="10" t="s">
        <v>59</v>
      </c>
      <c r="B10" s="111">
        <v>277</v>
      </c>
      <c r="C10" s="111">
        <v>291</v>
      </c>
      <c r="D10" s="115">
        <f t="shared" si="0"/>
        <v>1.05054151624549</v>
      </c>
    </row>
    <row r="11" ht="19.9" customHeight="1" spans="1:4">
      <c r="A11" s="10" t="s">
        <v>60</v>
      </c>
      <c r="B11" s="111">
        <v>1</v>
      </c>
      <c r="C11" s="111">
        <v>1</v>
      </c>
      <c r="D11" s="115">
        <f t="shared" si="0"/>
        <v>1</v>
      </c>
    </row>
    <row r="12" ht="19.9" customHeight="1" spans="1:4">
      <c r="A12" s="10" t="s">
        <v>61</v>
      </c>
      <c r="B12" s="111">
        <v>764</v>
      </c>
      <c r="C12" s="111">
        <v>802</v>
      </c>
      <c r="D12" s="115">
        <f t="shared" si="0"/>
        <v>1.04973821989529</v>
      </c>
    </row>
    <row r="13" ht="19.9" customHeight="1" spans="1:4">
      <c r="A13" s="10" t="s">
        <v>62</v>
      </c>
      <c r="B13" s="111">
        <v>12060</v>
      </c>
      <c r="C13" s="111">
        <v>12663</v>
      </c>
      <c r="D13" s="115">
        <f t="shared" si="0"/>
        <v>1.05</v>
      </c>
    </row>
    <row r="14" ht="19.9" customHeight="1" spans="1:4">
      <c r="A14" s="10" t="s">
        <v>63</v>
      </c>
      <c r="B14" s="111">
        <v>131</v>
      </c>
      <c r="C14" s="111">
        <v>138</v>
      </c>
      <c r="D14" s="115">
        <f t="shared" si="0"/>
        <v>1.05343511450382</v>
      </c>
    </row>
    <row r="15" ht="19.9" customHeight="1" spans="1:4">
      <c r="A15" s="10" t="s">
        <v>64</v>
      </c>
      <c r="B15" s="111">
        <v>819</v>
      </c>
      <c r="C15" s="111">
        <v>860</v>
      </c>
      <c r="D15" s="115">
        <f t="shared" si="0"/>
        <v>1.05006105006105</v>
      </c>
    </row>
    <row r="16" ht="19.9" customHeight="1" spans="1:4">
      <c r="A16" s="10" t="s">
        <v>65</v>
      </c>
      <c r="B16" s="111">
        <v>4720</v>
      </c>
      <c r="C16" s="111">
        <v>4956</v>
      </c>
      <c r="D16" s="115">
        <f t="shared" si="0"/>
        <v>1.05</v>
      </c>
    </row>
    <row r="17" ht="19.9" customHeight="1" spans="1:4">
      <c r="A17" s="10" t="s">
        <v>66</v>
      </c>
      <c r="B17" s="111">
        <v>731</v>
      </c>
      <c r="C17" s="111">
        <v>768</v>
      </c>
      <c r="D17" s="115">
        <f t="shared" si="0"/>
        <v>1.05061559507524</v>
      </c>
    </row>
    <row r="18" ht="19.9" customHeight="1" spans="1:4">
      <c r="A18" s="10" t="s">
        <v>67</v>
      </c>
      <c r="B18" s="111"/>
      <c r="C18" s="111"/>
      <c r="D18" s="115"/>
    </row>
    <row r="19" ht="19.9" customHeight="1" spans="1:4">
      <c r="A19" s="10" t="s">
        <v>68</v>
      </c>
      <c r="B19" s="111"/>
      <c r="C19" s="111"/>
      <c r="D19" s="115"/>
    </row>
    <row r="20" ht="19.9" customHeight="1" spans="1:4">
      <c r="A20" s="10" t="s">
        <v>69</v>
      </c>
      <c r="B20" s="111"/>
      <c r="C20" s="111"/>
      <c r="D20" s="115"/>
    </row>
    <row r="21" ht="19.9" customHeight="1" spans="1:4">
      <c r="A21" s="10" t="s">
        <v>70</v>
      </c>
      <c r="B21" s="111">
        <v>59</v>
      </c>
      <c r="C21" s="111">
        <v>62</v>
      </c>
      <c r="D21" s="115">
        <f t="shared" si="0"/>
        <v>1.05084745762712</v>
      </c>
    </row>
    <row r="22" ht="19.9" customHeight="1" spans="1:4">
      <c r="A22" s="10" t="s">
        <v>71</v>
      </c>
      <c r="B22" s="111">
        <v>1510</v>
      </c>
      <c r="C22" s="111">
        <v>1586</v>
      </c>
      <c r="D22" s="115">
        <f t="shared" si="0"/>
        <v>1.05033112582781</v>
      </c>
    </row>
    <row r="23" ht="19.9" customHeight="1" spans="1:4">
      <c r="A23" s="10" t="s">
        <v>72</v>
      </c>
      <c r="B23" s="111"/>
      <c r="C23" s="111"/>
      <c r="D23" s="115"/>
    </row>
    <row r="24" ht="19.9" customHeight="1" spans="1:4">
      <c r="A24" s="10" t="s">
        <v>73</v>
      </c>
      <c r="B24" s="111">
        <v>9</v>
      </c>
      <c r="C24" s="111">
        <v>10</v>
      </c>
      <c r="D24" s="115">
        <f t="shared" si="0"/>
        <v>1.11111111111111</v>
      </c>
    </row>
    <row r="25" ht="19.9" customHeight="1" spans="1:4">
      <c r="A25" s="10" t="s">
        <v>74</v>
      </c>
      <c r="B25" s="111"/>
      <c r="C25" s="111"/>
      <c r="D25" s="115"/>
    </row>
    <row r="26" ht="19.9" customHeight="1" spans="1:4">
      <c r="A26" s="9" t="s">
        <v>75</v>
      </c>
      <c r="B26" s="111">
        <v>34510</v>
      </c>
      <c r="C26" s="111">
        <v>36200</v>
      </c>
      <c r="D26" s="115">
        <f t="shared" si="0"/>
        <v>1.048971312663</v>
      </c>
    </row>
    <row r="27" ht="19.9" customHeight="1" spans="1:4">
      <c r="A27" s="10" t="s">
        <v>76</v>
      </c>
      <c r="B27" s="111">
        <v>583</v>
      </c>
      <c r="C27" s="111">
        <v>600</v>
      </c>
      <c r="D27" s="115">
        <f t="shared" si="0"/>
        <v>1.02915951972556</v>
      </c>
    </row>
    <row r="28" ht="19.9" customHeight="1" spans="1:4">
      <c r="A28" s="10" t="s">
        <v>77</v>
      </c>
      <c r="B28" s="111">
        <v>260</v>
      </c>
      <c r="C28" s="111">
        <v>300</v>
      </c>
      <c r="D28" s="115">
        <f t="shared" si="0"/>
        <v>1.15384615384615</v>
      </c>
    </row>
    <row r="29" ht="19.9" customHeight="1" spans="1:4">
      <c r="A29" s="10" t="s">
        <v>78</v>
      </c>
      <c r="B29" s="111">
        <v>4727</v>
      </c>
      <c r="C29" s="111"/>
      <c r="D29" s="115">
        <f t="shared" si="0"/>
        <v>0</v>
      </c>
    </row>
    <row r="30" ht="19.9" customHeight="1" spans="1:4">
      <c r="A30" s="10" t="s">
        <v>79</v>
      </c>
      <c r="B30" s="111"/>
      <c r="C30" s="111"/>
      <c r="D30" s="115"/>
    </row>
    <row r="31" ht="19.9" customHeight="1" spans="1:4">
      <c r="A31" s="10" t="s">
        <v>80</v>
      </c>
      <c r="B31" s="111">
        <v>1419</v>
      </c>
      <c r="C31" s="111">
        <v>2000</v>
      </c>
      <c r="D31" s="115">
        <f t="shared" si="0"/>
        <v>1.40944326990839</v>
      </c>
    </row>
    <row r="32" ht="19.9" customHeight="1" spans="1:4">
      <c r="A32" s="10" t="s">
        <v>81</v>
      </c>
      <c r="B32" s="111"/>
      <c r="C32" s="111"/>
      <c r="D32" s="115"/>
    </row>
    <row r="33" ht="19.9" customHeight="1" spans="1:4">
      <c r="A33" s="10" t="s">
        <v>82</v>
      </c>
      <c r="B33" s="111"/>
      <c r="C33" s="111"/>
      <c r="D33" s="115"/>
    </row>
    <row r="34" ht="19.9" customHeight="1" spans="1:4">
      <c r="A34" s="10" t="s">
        <v>83</v>
      </c>
      <c r="B34" s="111">
        <v>27521</v>
      </c>
      <c r="C34" s="111">
        <v>33300</v>
      </c>
      <c r="D34" s="115">
        <f t="shared" si="0"/>
        <v>1.20998510228553</v>
      </c>
    </row>
    <row r="35" ht="19.9" customHeight="1" spans="1:4">
      <c r="A35" s="7" t="s">
        <v>84</v>
      </c>
      <c r="B35" s="111">
        <v>59830</v>
      </c>
      <c r="C35" s="111">
        <v>62800</v>
      </c>
      <c r="D35" s="115">
        <f t="shared" si="0"/>
        <v>1.04964064850409</v>
      </c>
    </row>
    <row r="36" ht="19.9" customHeight="1" spans="1:4">
      <c r="A36" s="9" t="s">
        <v>85</v>
      </c>
      <c r="B36" s="111"/>
      <c r="C36" s="111"/>
      <c r="D36" s="115"/>
    </row>
    <row r="37" ht="19.9" customHeight="1" spans="1:4">
      <c r="A37" s="9" t="s">
        <v>86</v>
      </c>
      <c r="B37" s="111">
        <f>SUM(B38:B45)</f>
        <v>81068</v>
      </c>
      <c r="C37" s="111">
        <v>44620</v>
      </c>
      <c r="D37" s="115">
        <f t="shared" si="0"/>
        <v>0.550402131543889</v>
      </c>
    </row>
    <row r="38" ht="19.9" customHeight="1" spans="1:4">
      <c r="A38" s="10" t="s">
        <v>87</v>
      </c>
      <c r="B38" s="111">
        <v>3479</v>
      </c>
      <c r="C38" s="111">
        <v>3479</v>
      </c>
      <c r="D38" s="115">
        <f t="shared" si="0"/>
        <v>1</v>
      </c>
    </row>
    <row r="39" ht="19.9" customHeight="1" spans="1:4">
      <c r="A39" s="10" t="s">
        <v>88</v>
      </c>
      <c r="B39" s="111">
        <v>33109</v>
      </c>
      <c r="C39" s="111">
        <v>31521</v>
      </c>
      <c r="D39" s="115">
        <f t="shared" si="0"/>
        <v>0.952037210426168</v>
      </c>
    </row>
    <row r="40" ht="19.9" customHeight="1" spans="1:4">
      <c r="A40" s="10" t="s">
        <v>89</v>
      </c>
      <c r="B40" s="111">
        <v>16919</v>
      </c>
      <c r="C40" s="111"/>
      <c r="D40" s="115">
        <f t="shared" si="0"/>
        <v>0</v>
      </c>
    </row>
    <row r="41" ht="19.9" customHeight="1" spans="1:4">
      <c r="A41" s="10" t="s">
        <v>90</v>
      </c>
      <c r="B41" s="111">
        <v>742</v>
      </c>
      <c r="C41" s="111"/>
      <c r="D41" s="115">
        <f t="shared" si="0"/>
        <v>0</v>
      </c>
    </row>
    <row r="42" ht="19.9" customHeight="1" spans="1:4">
      <c r="A42" s="10" t="s">
        <v>91</v>
      </c>
      <c r="B42" s="111">
        <v>20529</v>
      </c>
      <c r="C42" s="111">
        <v>9620</v>
      </c>
      <c r="D42" s="115">
        <f t="shared" si="0"/>
        <v>0.468605387500609</v>
      </c>
    </row>
    <row r="43" ht="19.9" customHeight="1" spans="1:4">
      <c r="A43" s="10" t="s">
        <v>92</v>
      </c>
      <c r="B43" s="111">
        <v>6260</v>
      </c>
      <c r="C43" s="111"/>
      <c r="D43" s="115">
        <f t="shared" si="0"/>
        <v>0</v>
      </c>
    </row>
    <row r="44" ht="19.9" customHeight="1" spans="1:4">
      <c r="A44" s="10" t="s">
        <v>93</v>
      </c>
      <c r="B44" s="111"/>
      <c r="C44" s="111"/>
      <c r="D44" s="115"/>
    </row>
    <row r="45" ht="19.9" customHeight="1" spans="1:4">
      <c r="A45" s="10" t="s">
        <v>94</v>
      </c>
      <c r="B45" s="111">
        <v>30</v>
      </c>
      <c r="C45" s="111"/>
      <c r="D45" s="115">
        <f t="shared" si="0"/>
        <v>0</v>
      </c>
    </row>
    <row r="46" ht="19.9" customHeight="1" spans="1:4">
      <c r="A46" s="7" t="s">
        <v>95</v>
      </c>
      <c r="B46" s="111">
        <v>140898</v>
      </c>
      <c r="C46" s="111">
        <v>107420</v>
      </c>
      <c r="D46" s="115">
        <f t="shared" si="0"/>
        <v>0.762395491774191</v>
      </c>
    </row>
  </sheetData>
  <mergeCells count="3">
    <mergeCell ref="A1:D1"/>
    <mergeCell ref="A2:D2"/>
    <mergeCell ref="C3:D3"/>
  </mergeCells>
  <pageMargins left="0.75" right="0.75" top="0.26875" bottom="0.26875" header="0" footer="0"/>
  <pageSetup paperSize="8"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39"/>
  <sheetViews>
    <sheetView topLeftCell="A27" workbookViewId="0">
      <selection activeCell="E8" sqref="E8"/>
    </sheetView>
  </sheetViews>
  <sheetFormatPr defaultColWidth="8.89166666666667" defaultRowHeight="13.5" outlineLevelCol="1"/>
  <cols>
    <col min="1" max="1" width="39.1083333333333" customWidth="1"/>
    <col min="2" max="2" width="45.3333333333333" style="16" customWidth="1"/>
  </cols>
  <sheetData>
    <row r="1" spans="1:1">
      <c r="A1" t="s">
        <v>639</v>
      </c>
    </row>
    <row r="2" ht="22.5" spans="1:2">
      <c r="A2" s="17" t="s">
        <v>640</v>
      </c>
      <c r="B2" s="18"/>
    </row>
    <row r="3" ht="15.75" spans="1:2">
      <c r="A3" s="19"/>
      <c r="B3" s="20" t="s">
        <v>49</v>
      </c>
    </row>
    <row r="4" ht="25" customHeight="1" spans="1:2">
      <c r="A4" s="21" t="s">
        <v>607</v>
      </c>
      <c r="B4" s="22" t="s">
        <v>608</v>
      </c>
    </row>
    <row r="5" ht="25" customHeight="1" spans="1:2">
      <c r="A5" s="23" t="s">
        <v>609</v>
      </c>
      <c r="B5" s="22" t="s">
        <v>610</v>
      </c>
    </row>
    <row r="6" ht="25" customHeight="1" spans="1:2">
      <c r="A6" s="24" t="s">
        <v>641</v>
      </c>
      <c r="B6" s="25"/>
    </row>
    <row r="7" ht="25" customHeight="1" spans="1:2">
      <c r="A7" s="24" t="s">
        <v>642</v>
      </c>
      <c r="B7" s="25"/>
    </row>
    <row r="8" ht="25" customHeight="1" spans="1:2">
      <c r="A8" s="24" t="s">
        <v>643</v>
      </c>
      <c r="B8" s="25"/>
    </row>
    <row r="9" ht="25" customHeight="1" spans="1:2">
      <c r="A9" s="24" t="s">
        <v>644</v>
      </c>
      <c r="B9" s="25"/>
    </row>
    <row r="10" ht="25" customHeight="1" spans="1:2">
      <c r="A10" s="24" t="s">
        <v>645</v>
      </c>
      <c r="B10" s="25"/>
    </row>
    <row r="11" ht="25" customHeight="1" spans="1:2">
      <c r="A11" s="26" t="s">
        <v>617</v>
      </c>
      <c r="B11" s="27">
        <v>1628</v>
      </c>
    </row>
    <row r="12" ht="25" customHeight="1" spans="1:2">
      <c r="A12" s="24" t="s">
        <v>646</v>
      </c>
      <c r="B12" s="27">
        <v>1628</v>
      </c>
    </row>
    <row r="13" ht="25" customHeight="1" spans="1:2">
      <c r="A13" s="24" t="s">
        <v>644</v>
      </c>
      <c r="B13" s="27"/>
    </row>
    <row r="14" ht="25" customHeight="1" spans="1:2">
      <c r="A14" s="24" t="s">
        <v>643</v>
      </c>
      <c r="B14" s="27"/>
    </row>
    <row r="15" ht="25" customHeight="1" spans="1:2">
      <c r="A15" s="23" t="s">
        <v>619</v>
      </c>
      <c r="B15" s="22">
        <v>9254</v>
      </c>
    </row>
    <row r="16" ht="25" customHeight="1" spans="1:2">
      <c r="A16" s="24" t="s">
        <v>641</v>
      </c>
      <c r="B16" s="25">
        <v>9233</v>
      </c>
    </row>
    <row r="17" ht="25" customHeight="1" spans="1:2">
      <c r="A17" s="24" t="s">
        <v>643</v>
      </c>
      <c r="B17" s="25">
        <v>12</v>
      </c>
    </row>
    <row r="18" ht="25" customHeight="1" spans="1:2">
      <c r="A18" s="28" t="s">
        <v>647</v>
      </c>
      <c r="B18" s="25">
        <v>9</v>
      </c>
    </row>
    <row r="19" ht="25" customHeight="1" spans="1:2">
      <c r="A19" s="23" t="s">
        <v>620</v>
      </c>
      <c r="B19" s="22" t="s">
        <v>621</v>
      </c>
    </row>
    <row r="20" ht="25" customHeight="1" spans="1:2">
      <c r="A20" s="24" t="s">
        <v>648</v>
      </c>
      <c r="B20" s="25"/>
    </row>
    <row r="21" ht="25" customHeight="1" spans="1:2">
      <c r="A21" s="23" t="s">
        <v>649</v>
      </c>
      <c r="B21" s="22" t="s">
        <v>621</v>
      </c>
    </row>
    <row r="22" ht="25" customHeight="1" spans="1:2">
      <c r="A22" s="24" t="s">
        <v>648</v>
      </c>
      <c r="B22" s="25"/>
    </row>
    <row r="23" ht="25" customHeight="1" spans="1:2">
      <c r="A23" s="24" t="s">
        <v>643</v>
      </c>
      <c r="B23" s="25"/>
    </row>
    <row r="24" ht="25" customHeight="1" spans="1:2">
      <c r="A24" s="23" t="s">
        <v>624</v>
      </c>
      <c r="B24" s="22" t="s">
        <v>621</v>
      </c>
    </row>
    <row r="25" ht="25" customHeight="1" spans="1:2">
      <c r="A25" s="24" t="s">
        <v>650</v>
      </c>
      <c r="B25" s="25"/>
    </row>
    <row r="26" ht="25" customHeight="1" spans="1:2">
      <c r="A26" s="24" t="s">
        <v>651</v>
      </c>
      <c r="B26" s="25"/>
    </row>
    <row r="27" ht="25" customHeight="1" spans="1:2">
      <c r="A27" s="24" t="s">
        <v>652</v>
      </c>
      <c r="B27" s="25"/>
    </row>
    <row r="28" ht="25" customHeight="1" spans="1:2">
      <c r="A28" s="23" t="s">
        <v>626</v>
      </c>
      <c r="B28" s="22" t="s">
        <v>621</v>
      </c>
    </row>
    <row r="29" ht="25" customHeight="1" spans="1:2">
      <c r="A29" s="24" t="s">
        <v>653</v>
      </c>
      <c r="B29" s="25"/>
    </row>
    <row r="30" ht="25" customHeight="1" spans="1:2">
      <c r="A30" s="24" t="s">
        <v>654</v>
      </c>
      <c r="B30" s="25"/>
    </row>
    <row r="31" ht="25" customHeight="1" spans="1:2">
      <c r="A31" s="23" t="s">
        <v>628</v>
      </c>
      <c r="B31" s="22" t="s">
        <v>621</v>
      </c>
    </row>
    <row r="32" ht="25" customHeight="1" spans="1:2">
      <c r="A32" s="29" t="s">
        <v>655</v>
      </c>
      <c r="B32" s="30">
        <v>10882</v>
      </c>
    </row>
    <row r="33" ht="25" customHeight="1" spans="1:2">
      <c r="A33" s="31" t="s">
        <v>656</v>
      </c>
      <c r="B33" s="25"/>
    </row>
    <row r="34" ht="25" customHeight="1" spans="1:2">
      <c r="A34" s="31" t="s">
        <v>657</v>
      </c>
      <c r="B34" s="25"/>
    </row>
    <row r="35" ht="25" customHeight="1" spans="1:2">
      <c r="A35" s="31" t="s">
        <v>658</v>
      </c>
      <c r="B35" s="25"/>
    </row>
    <row r="36" ht="25" customHeight="1" spans="1:2">
      <c r="A36" s="31" t="s">
        <v>659</v>
      </c>
      <c r="B36" s="25"/>
    </row>
    <row r="37" ht="25" customHeight="1" spans="1:2">
      <c r="A37" s="32" t="s">
        <v>660</v>
      </c>
      <c r="B37" s="33">
        <v>7075</v>
      </c>
    </row>
    <row r="38" ht="25" customHeight="1" spans="1:2">
      <c r="A38" s="29" t="s">
        <v>661</v>
      </c>
      <c r="B38" s="30">
        <v>17957</v>
      </c>
    </row>
    <row r="39" ht="74" customHeight="1" spans="1:2">
      <c r="A39" s="34" t="s">
        <v>662</v>
      </c>
      <c r="B39" s="35"/>
    </row>
  </sheetData>
  <mergeCells count="2">
    <mergeCell ref="A2:B2"/>
    <mergeCell ref="A39:B3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2"/>
  <sheetViews>
    <sheetView workbookViewId="0">
      <selection activeCell="E8" sqref="E8"/>
    </sheetView>
  </sheetViews>
  <sheetFormatPr defaultColWidth="10" defaultRowHeight="13.5" outlineLevelCol="1"/>
  <cols>
    <col min="1" max="1" width="34.1916666666667" customWidth="1"/>
    <col min="2" max="2" width="21.2583333333333" style="13" customWidth="1"/>
  </cols>
  <sheetData>
    <row r="1" ht="14.3" customHeight="1" spans="1:1">
      <c r="A1" s="2" t="s">
        <v>663</v>
      </c>
    </row>
    <row r="2" ht="19.55" customHeight="1" spans="1:2">
      <c r="A2" s="3" t="s">
        <v>664</v>
      </c>
      <c r="B2" s="3"/>
    </row>
    <row r="3" ht="17.3" customHeight="1" spans="1:2">
      <c r="A3" s="5"/>
      <c r="B3" s="14" t="s">
        <v>49</v>
      </c>
    </row>
    <row r="4" ht="34.15" customHeight="1" spans="1:2">
      <c r="A4" s="7" t="s">
        <v>573</v>
      </c>
      <c r="B4" s="7" t="s">
        <v>52</v>
      </c>
    </row>
    <row r="5" ht="19.9" customHeight="1" spans="1:2">
      <c r="A5" s="9" t="s">
        <v>589</v>
      </c>
      <c r="B5" s="8">
        <v>21900</v>
      </c>
    </row>
    <row r="6" ht="19.9" customHeight="1" spans="1:2">
      <c r="A6" s="9" t="s">
        <v>665</v>
      </c>
      <c r="B6" s="8">
        <v>21900</v>
      </c>
    </row>
    <row r="7" ht="19.9" customHeight="1" spans="1:2">
      <c r="A7" s="10" t="s">
        <v>666</v>
      </c>
      <c r="B7" s="11">
        <v>21900</v>
      </c>
    </row>
    <row r="8" ht="19.9" customHeight="1" spans="1:2">
      <c r="A8" s="7" t="s">
        <v>84</v>
      </c>
      <c r="B8" s="8">
        <v>21900</v>
      </c>
    </row>
    <row r="9" ht="19.9" customHeight="1" spans="1:2">
      <c r="A9" s="9" t="s">
        <v>86</v>
      </c>
      <c r="B9" s="8"/>
    </row>
    <row r="10" ht="19.9" customHeight="1" spans="1:2">
      <c r="A10" s="10" t="s">
        <v>667</v>
      </c>
      <c r="B10" s="11"/>
    </row>
    <row r="11" ht="19.9" customHeight="1" spans="1:2">
      <c r="A11" s="10" t="s">
        <v>668</v>
      </c>
      <c r="B11" s="11"/>
    </row>
    <row r="12" ht="19.9" customHeight="1" spans="1:2">
      <c r="A12" s="7" t="s">
        <v>95</v>
      </c>
      <c r="B12" s="8">
        <v>21900</v>
      </c>
    </row>
  </sheetData>
  <mergeCells count="1">
    <mergeCell ref="A2:B2"/>
  </mergeCells>
  <pageMargins left="0.75" right="0.75" top="0.269444444444444" bottom="0.269444444444444"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B10"/>
  <sheetViews>
    <sheetView workbookViewId="0">
      <selection activeCell="E10" sqref="E10"/>
    </sheetView>
  </sheetViews>
  <sheetFormatPr defaultColWidth="10" defaultRowHeight="13.5" outlineLevelCol="1"/>
  <cols>
    <col min="1" max="1" width="42.6083333333333" customWidth="1"/>
    <col min="2" max="2" width="19.675" style="1" customWidth="1"/>
  </cols>
  <sheetData>
    <row r="1" ht="14.3" customHeight="1" spans="1:1">
      <c r="A1" s="2" t="s">
        <v>669</v>
      </c>
    </row>
    <row r="2" ht="19.55" customHeight="1" spans="1:2">
      <c r="A2" s="3" t="s">
        <v>670</v>
      </c>
      <c r="B2" s="4"/>
    </row>
    <row r="3" ht="17.3" customHeight="1" spans="1:2">
      <c r="A3" s="5"/>
      <c r="B3" s="15" t="s">
        <v>49</v>
      </c>
    </row>
    <row r="4" ht="34.15" customHeight="1" spans="1:2">
      <c r="A4" s="7" t="s">
        <v>671</v>
      </c>
      <c r="B4" s="8" t="s">
        <v>52</v>
      </c>
    </row>
    <row r="5" ht="19.9" customHeight="1" spans="1:2">
      <c r="A5" s="9" t="s">
        <v>672</v>
      </c>
      <c r="B5" s="8">
        <v>12280</v>
      </c>
    </row>
    <row r="6" ht="19.9" customHeight="1" spans="1:2">
      <c r="A6" s="10" t="s">
        <v>673</v>
      </c>
      <c r="B6" s="11">
        <v>12280</v>
      </c>
    </row>
    <row r="7" ht="19.9" customHeight="1" spans="1:2">
      <c r="A7" s="7" t="s">
        <v>126</v>
      </c>
      <c r="B7" s="8">
        <v>12280</v>
      </c>
    </row>
    <row r="8" ht="19.9" customHeight="1" spans="1:2">
      <c r="A8" s="12" t="s">
        <v>674</v>
      </c>
      <c r="B8" s="8"/>
    </row>
    <row r="9" ht="19.9" customHeight="1" spans="1:2">
      <c r="A9" s="12" t="s">
        <v>130</v>
      </c>
      <c r="B9" s="8">
        <v>9620</v>
      </c>
    </row>
    <row r="10" ht="19.9" customHeight="1" spans="1:2">
      <c r="A10" s="7" t="s">
        <v>135</v>
      </c>
      <c r="B10" s="8">
        <v>21900</v>
      </c>
    </row>
  </sheetData>
  <mergeCells count="1">
    <mergeCell ref="A2:B2"/>
  </mergeCells>
  <pageMargins left="0.75" right="0.75" top="0.269444444444444" bottom="0.269444444444444"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B12"/>
  <sheetViews>
    <sheetView workbookViewId="0">
      <selection activeCell="F11" sqref="F11"/>
    </sheetView>
  </sheetViews>
  <sheetFormatPr defaultColWidth="10" defaultRowHeight="13.5" outlineLevelCol="1"/>
  <cols>
    <col min="1" max="1" width="34.1916666666667" customWidth="1"/>
    <col min="2" max="2" width="21.2583333333333" style="13" customWidth="1"/>
  </cols>
  <sheetData>
    <row r="1" ht="14.3" customHeight="1" spans="1:1">
      <c r="A1" s="2" t="s">
        <v>675</v>
      </c>
    </row>
    <row r="2" ht="20.35" customHeight="1" spans="1:2">
      <c r="A2" s="3" t="s">
        <v>676</v>
      </c>
      <c r="B2" s="3"/>
    </row>
    <row r="3" ht="17.3" customHeight="1" spans="1:2">
      <c r="A3" s="5"/>
      <c r="B3" s="14" t="s">
        <v>49</v>
      </c>
    </row>
    <row r="4" ht="34.15" customHeight="1" spans="1:2">
      <c r="A4" s="7" t="s">
        <v>573</v>
      </c>
      <c r="B4" s="7" t="s">
        <v>52</v>
      </c>
    </row>
    <row r="5" ht="19.9" customHeight="1" spans="1:2">
      <c r="A5" s="9" t="s">
        <v>589</v>
      </c>
      <c r="B5" s="8">
        <v>21900</v>
      </c>
    </row>
    <row r="6" ht="19.9" customHeight="1" spans="1:2">
      <c r="A6" s="9" t="s">
        <v>665</v>
      </c>
      <c r="B6" s="8">
        <v>21900</v>
      </c>
    </row>
    <row r="7" ht="19.9" customHeight="1" spans="1:2">
      <c r="A7" s="10" t="s">
        <v>666</v>
      </c>
      <c r="B7" s="11">
        <v>21900</v>
      </c>
    </row>
    <row r="8" ht="19.9" customHeight="1" spans="1:2">
      <c r="A8" s="7" t="s">
        <v>84</v>
      </c>
      <c r="B8" s="8">
        <v>21900</v>
      </c>
    </row>
    <row r="9" ht="19.9" customHeight="1" spans="1:2">
      <c r="A9" s="10" t="s">
        <v>86</v>
      </c>
      <c r="B9" s="11"/>
    </row>
    <row r="10" ht="19.9" customHeight="1" spans="1:2">
      <c r="A10" s="10" t="s">
        <v>667</v>
      </c>
      <c r="B10" s="11"/>
    </row>
    <row r="11" ht="19.9" customHeight="1" spans="1:2">
      <c r="A11" s="10" t="s">
        <v>668</v>
      </c>
      <c r="B11" s="11"/>
    </row>
    <row r="12" ht="19.9" customHeight="1" spans="1:2">
      <c r="A12" s="7" t="s">
        <v>95</v>
      </c>
      <c r="B12" s="8">
        <v>21900</v>
      </c>
    </row>
  </sheetData>
  <mergeCells count="1">
    <mergeCell ref="A2:B2"/>
  </mergeCells>
  <pageMargins left="0.75" right="0.75" top="0.269444444444444" bottom="0.26944444444444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B10"/>
  <sheetViews>
    <sheetView workbookViewId="0">
      <selection activeCell="F17" sqref="F17"/>
    </sheetView>
  </sheetViews>
  <sheetFormatPr defaultColWidth="10" defaultRowHeight="13.5" outlineLevelCol="1"/>
  <cols>
    <col min="1" max="1" width="42.6083333333333" customWidth="1"/>
    <col min="2" max="2" width="18.725" style="1" customWidth="1"/>
  </cols>
  <sheetData>
    <row r="1" ht="14.3" customHeight="1" spans="1:1">
      <c r="A1" s="2" t="s">
        <v>677</v>
      </c>
    </row>
    <row r="2" ht="18.8" customHeight="1" spans="1:2">
      <c r="A2" s="3" t="s">
        <v>678</v>
      </c>
      <c r="B2" s="4"/>
    </row>
    <row r="3" ht="17.3" customHeight="1" spans="1:2">
      <c r="A3" s="5"/>
      <c r="B3" s="6" t="s">
        <v>49</v>
      </c>
    </row>
    <row r="4" ht="34.15" customHeight="1" spans="1:2">
      <c r="A4" s="7" t="s">
        <v>671</v>
      </c>
      <c r="B4" s="8" t="s">
        <v>52</v>
      </c>
    </row>
    <row r="5" ht="25" customHeight="1" spans="1:2">
      <c r="A5" s="9" t="s">
        <v>672</v>
      </c>
      <c r="B5" s="8">
        <v>12280</v>
      </c>
    </row>
    <row r="6" ht="25" customHeight="1" spans="1:2">
      <c r="A6" s="10" t="s">
        <v>673</v>
      </c>
      <c r="B6" s="11">
        <v>12280</v>
      </c>
    </row>
    <row r="7" ht="25" customHeight="1" spans="1:2">
      <c r="A7" s="7" t="s">
        <v>126</v>
      </c>
      <c r="B7" s="8">
        <v>12280</v>
      </c>
    </row>
    <row r="8" ht="25" customHeight="1" spans="1:2">
      <c r="A8" s="12" t="s">
        <v>674</v>
      </c>
      <c r="B8" s="8"/>
    </row>
    <row r="9" ht="25" customHeight="1" spans="1:2">
      <c r="A9" s="12" t="s">
        <v>130</v>
      </c>
      <c r="B9" s="8">
        <v>9620</v>
      </c>
    </row>
    <row r="10" ht="25" customHeight="1" spans="1:2">
      <c r="A10" s="7" t="s">
        <v>135</v>
      </c>
      <c r="B10" s="8">
        <v>21900</v>
      </c>
    </row>
  </sheetData>
  <mergeCells count="1">
    <mergeCell ref="A2:B2"/>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42"/>
  <sheetViews>
    <sheetView workbookViewId="0">
      <selection activeCell="F7" sqref="F7"/>
    </sheetView>
  </sheetViews>
  <sheetFormatPr defaultColWidth="10" defaultRowHeight="13.5" outlineLevelCol="3"/>
  <cols>
    <col min="1" max="1" width="51.3" customWidth="1"/>
    <col min="2" max="2" width="23.075" style="13" customWidth="1"/>
    <col min="3" max="3" width="21.3083333333333" style="13" customWidth="1"/>
    <col min="4" max="4" width="13.8916666666667" customWidth="1"/>
  </cols>
  <sheetData>
    <row r="1" ht="14.3" customHeight="1" spans="1:1">
      <c r="A1" s="2" t="s">
        <v>7</v>
      </c>
    </row>
    <row r="2" ht="36.65" customHeight="1" spans="1:4">
      <c r="A2" s="65" t="s">
        <v>96</v>
      </c>
      <c r="B2" s="14"/>
      <c r="C2" s="14"/>
      <c r="D2" s="14"/>
    </row>
    <row r="3" ht="17.3" customHeight="1" spans="1:4">
      <c r="A3" s="5"/>
      <c r="B3" s="91"/>
      <c r="C3" s="14" t="s">
        <v>49</v>
      </c>
      <c r="D3" s="87"/>
    </row>
    <row r="4" ht="34.15" customHeight="1" spans="1:4">
      <c r="A4" s="7" t="s">
        <v>97</v>
      </c>
      <c r="B4" s="92" t="s">
        <v>51</v>
      </c>
      <c r="C4" s="92" t="s">
        <v>52</v>
      </c>
      <c r="D4" s="92" t="s">
        <v>53</v>
      </c>
    </row>
    <row r="5" ht="19.9" customHeight="1" spans="1:4">
      <c r="A5" s="10" t="s">
        <v>98</v>
      </c>
      <c r="B5" s="95">
        <v>9511</v>
      </c>
      <c r="C5" s="64">
        <v>26213.601029</v>
      </c>
      <c r="D5" s="113">
        <f>C5/B5</f>
        <v>2.75613510976764</v>
      </c>
    </row>
    <row r="6" ht="19.9" customHeight="1" spans="1:4">
      <c r="A6" s="10" t="s">
        <v>99</v>
      </c>
      <c r="B6" s="95"/>
      <c r="C6" s="64"/>
      <c r="D6" s="113"/>
    </row>
    <row r="7" ht="19.9" customHeight="1" spans="1:4">
      <c r="A7" s="10" t="s">
        <v>100</v>
      </c>
      <c r="B7" s="95">
        <v>2</v>
      </c>
      <c r="C7" s="64">
        <v>3</v>
      </c>
      <c r="D7" s="113">
        <f t="shared" ref="D6:D42" si="0">C7/B7</f>
        <v>1.5</v>
      </c>
    </row>
    <row r="8" ht="19.9" customHeight="1" spans="1:4">
      <c r="A8" s="10" t="s">
        <v>101</v>
      </c>
      <c r="B8" s="95">
        <v>4463</v>
      </c>
      <c r="C8" s="64">
        <v>5750.475036</v>
      </c>
      <c r="D8" s="113">
        <f t="shared" si="0"/>
        <v>1.288477489581</v>
      </c>
    </row>
    <row r="9" ht="19.9" customHeight="1" spans="1:4">
      <c r="A9" s="10" t="s">
        <v>102</v>
      </c>
      <c r="B9" s="95">
        <v>16271</v>
      </c>
      <c r="C9" s="64">
        <v>15297.494342</v>
      </c>
      <c r="D9" s="113">
        <f t="shared" si="0"/>
        <v>0.940169279208408</v>
      </c>
    </row>
    <row r="10" ht="19.9" customHeight="1" spans="1:4">
      <c r="A10" s="10" t="s">
        <v>103</v>
      </c>
      <c r="B10" s="95">
        <v>4546</v>
      </c>
      <c r="C10" s="64">
        <v>337.31992</v>
      </c>
      <c r="D10" s="113">
        <f t="shared" si="0"/>
        <v>0.0742014782226133</v>
      </c>
    </row>
    <row r="11" ht="19.9" customHeight="1" spans="1:4">
      <c r="A11" s="10" t="s">
        <v>104</v>
      </c>
      <c r="B11" s="95">
        <v>17196</v>
      </c>
      <c r="C11" s="64">
        <v>3895.972978</v>
      </c>
      <c r="D11" s="113">
        <f t="shared" si="0"/>
        <v>0.226562745871133</v>
      </c>
    </row>
    <row r="12" ht="19.9" customHeight="1" spans="1:4">
      <c r="A12" s="10" t="s">
        <v>105</v>
      </c>
      <c r="B12" s="95">
        <v>15459</v>
      </c>
      <c r="C12" s="64">
        <v>17122.546301</v>
      </c>
      <c r="D12" s="113">
        <f t="shared" si="0"/>
        <v>1.10761021417944</v>
      </c>
    </row>
    <row r="13" ht="19.9" customHeight="1" spans="1:4">
      <c r="A13" s="10" t="s">
        <v>106</v>
      </c>
      <c r="B13" s="95"/>
      <c r="C13" s="64"/>
      <c r="D13" s="113"/>
    </row>
    <row r="14" ht="19.9" customHeight="1" spans="1:4">
      <c r="A14" s="10" t="s">
        <v>107</v>
      </c>
      <c r="B14" s="95">
        <v>7390</v>
      </c>
      <c r="C14" s="64">
        <v>7749.761149</v>
      </c>
      <c r="D14" s="113">
        <f t="shared" si="0"/>
        <v>1.04868215818674</v>
      </c>
    </row>
    <row r="15" ht="19.9" customHeight="1" spans="1:4">
      <c r="A15" s="10" t="s">
        <v>108</v>
      </c>
      <c r="B15" s="95">
        <v>2787</v>
      </c>
      <c r="C15" s="64">
        <v>228.375312</v>
      </c>
      <c r="D15" s="113">
        <f t="shared" si="0"/>
        <v>0.0819430613562971</v>
      </c>
    </row>
    <row r="16" ht="19.9" customHeight="1" spans="1:4">
      <c r="A16" s="10" t="s">
        <v>109</v>
      </c>
      <c r="B16" s="95">
        <v>15618</v>
      </c>
      <c r="C16" s="64">
        <v>6566.645896</v>
      </c>
      <c r="D16" s="113">
        <f t="shared" si="0"/>
        <v>0.42045370060187</v>
      </c>
    </row>
    <row r="17" ht="19.9" customHeight="1" spans="1:4">
      <c r="A17" s="10" t="s">
        <v>110</v>
      </c>
      <c r="B17" s="95">
        <v>21034</v>
      </c>
      <c r="C17" s="64">
        <v>11509.44758</v>
      </c>
      <c r="D17" s="113">
        <f t="shared" si="0"/>
        <v>0.547183017020063</v>
      </c>
    </row>
    <row r="18" ht="19.9" customHeight="1" spans="1:4">
      <c r="A18" s="10" t="s">
        <v>111</v>
      </c>
      <c r="B18" s="95">
        <v>1470</v>
      </c>
      <c r="C18" s="64">
        <v>395.761542</v>
      </c>
      <c r="D18" s="113">
        <f t="shared" si="0"/>
        <v>0.26922553877551</v>
      </c>
    </row>
    <row r="19" ht="19.9" customHeight="1" spans="1:4">
      <c r="A19" s="10" t="s">
        <v>112</v>
      </c>
      <c r="B19" s="95">
        <v>110</v>
      </c>
      <c r="C19" s="64"/>
      <c r="D19" s="113">
        <f t="shared" si="0"/>
        <v>0</v>
      </c>
    </row>
    <row r="20" ht="19.9" customHeight="1" spans="1:4">
      <c r="A20" s="10" t="s">
        <v>113</v>
      </c>
      <c r="B20" s="95">
        <v>162</v>
      </c>
      <c r="C20" s="64"/>
      <c r="D20" s="113">
        <f t="shared" si="0"/>
        <v>0</v>
      </c>
    </row>
    <row r="21" ht="19.9" customHeight="1" spans="1:4">
      <c r="A21" s="10" t="s">
        <v>114</v>
      </c>
      <c r="B21" s="95"/>
      <c r="C21" s="64"/>
      <c r="D21" s="113"/>
    </row>
    <row r="22" ht="19.9" customHeight="1" spans="1:4">
      <c r="A22" s="10" t="s">
        <v>115</v>
      </c>
      <c r="B22" s="95"/>
      <c r="C22" s="64"/>
      <c r="D22" s="113"/>
    </row>
    <row r="23" ht="19.9" customHeight="1" spans="1:4">
      <c r="A23" s="10" t="s">
        <v>116</v>
      </c>
      <c r="B23" s="95">
        <v>800</v>
      </c>
      <c r="C23" s="64">
        <v>1054.24034</v>
      </c>
      <c r="D23" s="113">
        <f t="shared" si="0"/>
        <v>1.317800425</v>
      </c>
    </row>
    <row r="24" ht="19.9" customHeight="1" spans="1:4">
      <c r="A24" s="10" t="s">
        <v>117</v>
      </c>
      <c r="B24" s="95">
        <v>5623</v>
      </c>
      <c r="C24" s="64">
        <v>2097.261115</v>
      </c>
      <c r="D24" s="113">
        <f t="shared" si="0"/>
        <v>0.37297903521252</v>
      </c>
    </row>
    <row r="25" ht="19.9" customHeight="1" spans="1:4">
      <c r="A25" s="10" t="s">
        <v>118</v>
      </c>
      <c r="B25" s="95">
        <v>12</v>
      </c>
      <c r="C25" s="64"/>
      <c r="D25" s="113">
        <f t="shared" si="0"/>
        <v>0</v>
      </c>
    </row>
    <row r="26" ht="19.9" customHeight="1" spans="1:4">
      <c r="A26" s="10" t="s">
        <v>119</v>
      </c>
      <c r="B26" s="95"/>
      <c r="C26" s="64"/>
      <c r="D26" s="113"/>
    </row>
    <row r="27" ht="19.9" customHeight="1" spans="1:4">
      <c r="A27" s="10" t="s">
        <v>120</v>
      </c>
      <c r="B27" s="95">
        <v>3023</v>
      </c>
      <c r="C27" s="64">
        <v>1690.09746</v>
      </c>
      <c r="D27" s="113">
        <f t="shared" si="0"/>
        <v>0.559079543499835</v>
      </c>
    </row>
    <row r="28" ht="19.9" customHeight="1" spans="1:4">
      <c r="A28" s="10" t="s">
        <v>121</v>
      </c>
      <c r="B28" s="95"/>
      <c r="C28" s="64">
        <v>3000</v>
      </c>
      <c r="D28" s="113"/>
    </row>
    <row r="29" ht="19.9" customHeight="1" spans="1:4">
      <c r="A29" s="10" t="s">
        <v>122</v>
      </c>
      <c r="B29" s="95">
        <v>74</v>
      </c>
      <c r="C29" s="64"/>
      <c r="D29" s="113">
        <f t="shared" si="0"/>
        <v>0</v>
      </c>
    </row>
    <row r="30" ht="19.9" customHeight="1" spans="1:4">
      <c r="A30" s="10" t="s">
        <v>123</v>
      </c>
      <c r="B30" s="95">
        <v>1686</v>
      </c>
      <c r="C30" s="64">
        <v>2289</v>
      </c>
      <c r="D30" s="113">
        <f t="shared" si="0"/>
        <v>1.3576512455516</v>
      </c>
    </row>
    <row r="31" ht="19.9" customHeight="1" spans="1:4">
      <c r="A31" s="10" t="s">
        <v>124</v>
      </c>
      <c r="B31" s="95"/>
      <c r="C31" s="64"/>
      <c r="D31" s="113"/>
    </row>
    <row r="32" ht="19.9" customHeight="1" spans="1:4">
      <c r="A32" s="10" t="s">
        <v>125</v>
      </c>
      <c r="B32" s="95"/>
      <c r="C32" s="64"/>
      <c r="D32" s="113"/>
    </row>
    <row r="33" ht="19.9" customHeight="1" spans="1:4">
      <c r="A33" s="7" t="s">
        <v>126</v>
      </c>
      <c r="B33" s="95">
        <v>127237</v>
      </c>
      <c r="C33" s="67">
        <v>105201</v>
      </c>
      <c r="D33" s="113">
        <f t="shared" si="0"/>
        <v>0.82681138348122</v>
      </c>
    </row>
    <row r="34" ht="19.9" customHeight="1" spans="1:4">
      <c r="A34" s="9" t="s">
        <v>127</v>
      </c>
      <c r="B34" s="92">
        <v>6800</v>
      </c>
      <c r="C34" s="67"/>
      <c r="D34" s="113">
        <f t="shared" si="0"/>
        <v>0</v>
      </c>
    </row>
    <row r="35" ht="19.9" customHeight="1" spans="1:4">
      <c r="A35" s="9" t="s">
        <v>128</v>
      </c>
      <c r="B35" s="92">
        <v>6861</v>
      </c>
      <c r="C35" s="67">
        <v>2219</v>
      </c>
      <c r="D35" s="113">
        <f t="shared" si="0"/>
        <v>0.323422241655735</v>
      </c>
    </row>
    <row r="36" ht="19.9" customHeight="1" spans="1:4">
      <c r="A36" s="10" t="s">
        <v>129</v>
      </c>
      <c r="B36" s="95">
        <v>2018</v>
      </c>
      <c r="C36" s="64">
        <v>2219</v>
      </c>
      <c r="D36" s="113">
        <f t="shared" si="0"/>
        <v>1.099603567889</v>
      </c>
    </row>
    <row r="37" ht="19.9" customHeight="1" spans="1:4">
      <c r="A37" s="10" t="s">
        <v>130</v>
      </c>
      <c r="B37" s="95">
        <v>2541</v>
      </c>
      <c r="C37" s="64"/>
      <c r="D37" s="113">
        <f t="shared" si="0"/>
        <v>0</v>
      </c>
    </row>
    <row r="38" ht="19.9" customHeight="1" spans="1:4">
      <c r="A38" s="10" t="s">
        <v>131</v>
      </c>
      <c r="B38" s="95">
        <v>2272</v>
      </c>
      <c r="C38" s="64"/>
      <c r="D38" s="113">
        <f t="shared" si="0"/>
        <v>0</v>
      </c>
    </row>
    <row r="39" ht="19.9" customHeight="1" spans="1:4">
      <c r="A39" s="10" t="s">
        <v>132</v>
      </c>
      <c r="B39" s="95"/>
      <c r="C39" s="64"/>
      <c r="D39" s="113"/>
    </row>
    <row r="40" ht="19.9" customHeight="1" spans="1:4">
      <c r="A40" s="10" t="s">
        <v>133</v>
      </c>
      <c r="B40" s="95">
        <v>30</v>
      </c>
      <c r="C40" s="64"/>
      <c r="D40" s="113">
        <f t="shared" si="0"/>
        <v>0</v>
      </c>
    </row>
    <row r="41" ht="19.9" customHeight="1" spans="1:4">
      <c r="A41" s="10" t="s">
        <v>134</v>
      </c>
      <c r="B41" s="95"/>
      <c r="C41" s="64"/>
      <c r="D41" s="113"/>
    </row>
    <row r="42" ht="19.9" customHeight="1" spans="1:4">
      <c r="A42" s="7" t="s">
        <v>135</v>
      </c>
      <c r="B42" s="95">
        <v>140898</v>
      </c>
      <c r="C42" s="67">
        <v>107420</v>
      </c>
      <c r="D42" s="113">
        <f t="shared" si="0"/>
        <v>0.762395491774191</v>
      </c>
    </row>
  </sheetData>
  <mergeCells count="2">
    <mergeCell ref="A2:D2"/>
    <mergeCell ref="C3:D3"/>
  </mergeCells>
  <pageMargins left="0.75" right="0.75" top="0.26875" bottom="0.26875"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47"/>
  <sheetViews>
    <sheetView workbookViewId="0">
      <selection activeCell="G6" sqref="G6"/>
    </sheetView>
  </sheetViews>
  <sheetFormatPr defaultColWidth="10" defaultRowHeight="13.5" outlineLevelCol="3"/>
  <cols>
    <col min="1" max="1" width="46.1583333333333" customWidth="1"/>
    <col min="2" max="3" width="23.075" customWidth="1"/>
    <col min="4" max="4" width="10.675" customWidth="1"/>
  </cols>
  <sheetData>
    <row r="1" ht="14.3" customHeight="1" spans="1:4">
      <c r="A1" s="110" t="s">
        <v>9</v>
      </c>
      <c r="B1" s="110"/>
      <c r="C1" s="110"/>
      <c r="D1" s="110"/>
    </row>
    <row r="2" ht="34.15" customHeight="1" spans="1:4">
      <c r="A2" s="65" t="s">
        <v>136</v>
      </c>
      <c r="B2" s="65"/>
      <c r="C2" s="65"/>
      <c r="D2" s="65"/>
    </row>
    <row r="3" ht="18.05" customHeight="1" spans="1:4">
      <c r="A3" s="5"/>
      <c r="B3" s="5"/>
      <c r="C3" s="87" t="s">
        <v>49</v>
      </c>
      <c r="D3" s="87"/>
    </row>
    <row r="4" ht="34.15" customHeight="1" spans="1:4">
      <c r="A4" s="7" t="s">
        <v>50</v>
      </c>
      <c r="B4" s="7" t="s">
        <v>51</v>
      </c>
      <c r="C4" s="7" t="s">
        <v>52</v>
      </c>
      <c r="D4" s="7" t="s">
        <v>53</v>
      </c>
    </row>
    <row r="5" ht="19.9" customHeight="1" spans="1:4">
      <c r="A5" s="9" t="s">
        <v>54</v>
      </c>
      <c r="B5" s="111">
        <v>25320</v>
      </c>
      <c r="C5" s="111">
        <v>26600</v>
      </c>
      <c r="D5" s="112">
        <f>C5/B5</f>
        <v>1.05055292259084</v>
      </c>
    </row>
    <row r="6" ht="19.9" customHeight="1" spans="1:4">
      <c r="A6" s="10" t="s">
        <v>55</v>
      </c>
      <c r="B6" s="111">
        <v>3111</v>
      </c>
      <c r="C6" s="111">
        <v>3279</v>
      </c>
      <c r="D6" s="112">
        <f t="shared" ref="D6:D47" si="0">C6/B6</f>
        <v>1.05400192864031</v>
      </c>
    </row>
    <row r="7" ht="19.9" customHeight="1" spans="1:4">
      <c r="A7" s="10" t="s">
        <v>56</v>
      </c>
      <c r="B7" s="111"/>
      <c r="C7" s="111"/>
      <c r="D7" s="112"/>
    </row>
    <row r="8" ht="19.9" customHeight="1" spans="1:4">
      <c r="A8" s="10" t="s">
        <v>57</v>
      </c>
      <c r="B8" s="111">
        <v>1128</v>
      </c>
      <c r="C8" s="111">
        <v>1184</v>
      </c>
      <c r="D8" s="112">
        <f t="shared" si="0"/>
        <v>1.04964539007092</v>
      </c>
    </row>
    <row r="9" ht="19.9" customHeight="1" spans="1:4">
      <c r="A9" s="10" t="s">
        <v>58</v>
      </c>
      <c r="B9" s="111"/>
      <c r="C9" s="111"/>
      <c r="D9" s="112"/>
    </row>
    <row r="10" ht="19.9" customHeight="1" spans="1:4">
      <c r="A10" s="10" t="s">
        <v>59</v>
      </c>
      <c r="B10" s="111">
        <v>277</v>
      </c>
      <c r="C10" s="111">
        <v>291</v>
      </c>
      <c r="D10" s="112">
        <f t="shared" si="0"/>
        <v>1.05054151624549</v>
      </c>
    </row>
    <row r="11" ht="19.9" customHeight="1" spans="1:4">
      <c r="A11" s="10" t="s">
        <v>60</v>
      </c>
      <c r="B11" s="111">
        <v>1</v>
      </c>
      <c r="C11" s="111">
        <v>1</v>
      </c>
      <c r="D11" s="112">
        <f t="shared" si="0"/>
        <v>1</v>
      </c>
    </row>
    <row r="12" ht="19.9" customHeight="1" spans="1:4">
      <c r="A12" s="10" t="s">
        <v>61</v>
      </c>
      <c r="B12" s="111">
        <v>764</v>
      </c>
      <c r="C12" s="111">
        <v>802</v>
      </c>
      <c r="D12" s="112">
        <f t="shared" si="0"/>
        <v>1.04973821989529</v>
      </c>
    </row>
    <row r="13" ht="19.9" customHeight="1" spans="1:4">
      <c r="A13" s="10" t="s">
        <v>62</v>
      </c>
      <c r="B13" s="111">
        <v>12060</v>
      </c>
      <c r="C13" s="111">
        <v>12663</v>
      </c>
      <c r="D13" s="112">
        <f t="shared" si="0"/>
        <v>1.05</v>
      </c>
    </row>
    <row r="14" ht="19.9" customHeight="1" spans="1:4">
      <c r="A14" s="10" t="s">
        <v>63</v>
      </c>
      <c r="B14" s="111">
        <v>131</v>
      </c>
      <c r="C14" s="111">
        <v>138</v>
      </c>
      <c r="D14" s="112">
        <f t="shared" si="0"/>
        <v>1.05343511450382</v>
      </c>
    </row>
    <row r="15" ht="19.9" customHeight="1" spans="1:4">
      <c r="A15" s="10" t="s">
        <v>64</v>
      </c>
      <c r="B15" s="111">
        <v>819</v>
      </c>
      <c r="C15" s="111">
        <v>860</v>
      </c>
      <c r="D15" s="112">
        <f t="shared" si="0"/>
        <v>1.05006105006105</v>
      </c>
    </row>
    <row r="16" ht="19.9" customHeight="1" spans="1:4">
      <c r="A16" s="10" t="s">
        <v>65</v>
      </c>
      <c r="B16" s="111">
        <v>4720</v>
      </c>
      <c r="C16" s="111">
        <v>4956</v>
      </c>
      <c r="D16" s="112">
        <f t="shared" si="0"/>
        <v>1.05</v>
      </c>
    </row>
    <row r="17" ht="19.9" customHeight="1" spans="1:4">
      <c r="A17" s="10" t="s">
        <v>66</v>
      </c>
      <c r="B17" s="111">
        <v>731</v>
      </c>
      <c r="C17" s="111">
        <v>768</v>
      </c>
      <c r="D17" s="112">
        <f t="shared" si="0"/>
        <v>1.05061559507524</v>
      </c>
    </row>
    <row r="18" ht="19.9" customHeight="1" spans="1:4">
      <c r="A18" s="10" t="s">
        <v>67</v>
      </c>
      <c r="B18" s="111"/>
      <c r="C18" s="111"/>
      <c r="D18" s="112"/>
    </row>
    <row r="19" ht="19.9" customHeight="1" spans="1:4">
      <c r="A19" s="10" t="s">
        <v>68</v>
      </c>
      <c r="B19" s="111"/>
      <c r="C19" s="111"/>
      <c r="D19" s="112"/>
    </row>
    <row r="20" ht="19.9" customHeight="1" spans="1:4">
      <c r="A20" s="10" t="s">
        <v>69</v>
      </c>
      <c r="B20" s="111"/>
      <c r="C20" s="111"/>
      <c r="D20" s="112"/>
    </row>
    <row r="21" ht="19.9" customHeight="1" spans="1:4">
      <c r="A21" s="10" t="s">
        <v>70</v>
      </c>
      <c r="B21" s="111">
        <v>59</v>
      </c>
      <c r="C21" s="111">
        <v>62</v>
      </c>
      <c r="D21" s="112">
        <f t="shared" si="0"/>
        <v>1.05084745762712</v>
      </c>
    </row>
    <row r="22" ht="19.9" customHeight="1" spans="1:4">
      <c r="A22" s="10" t="s">
        <v>71</v>
      </c>
      <c r="B22" s="111">
        <v>1510</v>
      </c>
      <c r="C22" s="111">
        <v>1586</v>
      </c>
      <c r="D22" s="112">
        <f t="shared" si="0"/>
        <v>1.05033112582781</v>
      </c>
    </row>
    <row r="23" ht="19.9" customHeight="1" spans="1:4">
      <c r="A23" s="10" t="s">
        <v>72</v>
      </c>
      <c r="B23" s="111"/>
      <c r="C23" s="111"/>
      <c r="D23" s="112"/>
    </row>
    <row r="24" ht="19.9" customHeight="1" spans="1:4">
      <c r="A24" s="10" t="s">
        <v>73</v>
      </c>
      <c r="B24" s="111">
        <v>9</v>
      </c>
      <c r="C24" s="111">
        <v>10</v>
      </c>
      <c r="D24" s="112">
        <f t="shared" si="0"/>
        <v>1.11111111111111</v>
      </c>
    </row>
    <row r="25" ht="19.9" customHeight="1" spans="1:4">
      <c r="A25" s="10" t="s">
        <v>74</v>
      </c>
      <c r="B25" s="111"/>
      <c r="C25" s="111"/>
      <c r="D25" s="112"/>
    </row>
    <row r="26" ht="19.9" customHeight="1" spans="1:4">
      <c r="A26" s="9" t="s">
        <v>75</v>
      </c>
      <c r="B26" s="111">
        <v>34510</v>
      </c>
      <c r="C26" s="111">
        <v>36200</v>
      </c>
      <c r="D26" s="112">
        <f t="shared" si="0"/>
        <v>1.048971312663</v>
      </c>
    </row>
    <row r="27" ht="19.9" customHeight="1" spans="1:4">
      <c r="A27" s="10" t="s">
        <v>76</v>
      </c>
      <c r="B27" s="111">
        <v>583</v>
      </c>
      <c r="C27" s="111">
        <v>600</v>
      </c>
      <c r="D27" s="112">
        <f t="shared" si="0"/>
        <v>1.02915951972556</v>
      </c>
    </row>
    <row r="28" ht="19.9" customHeight="1" spans="1:4">
      <c r="A28" s="10" t="s">
        <v>77</v>
      </c>
      <c r="B28" s="111">
        <v>260</v>
      </c>
      <c r="C28" s="111">
        <v>300</v>
      </c>
      <c r="D28" s="112">
        <f t="shared" si="0"/>
        <v>1.15384615384615</v>
      </c>
    </row>
    <row r="29" ht="19.9" customHeight="1" spans="1:4">
      <c r="A29" s="10" t="s">
        <v>78</v>
      </c>
      <c r="B29" s="111">
        <v>4727</v>
      </c>
      <c r="C29" s="111"/>
      <c r="D29" s="112">
        <f t="shared" si="0"/>
        <v>0</v>
      </c>
    </row>
    <row r="30" ht="19.9" customHeight="1" spans="1:4">
      <c r="A30" s="10" t="s">
        <v>79</v>
      </c>
      <c r="B30" s="111"/>
      <c r="C30" s="111"/>
      <c r="D30" s="112"/>
    </row>
    <row r="31" ht="19.9" customHeight="1" spans="1:4">
      <c r="A31" s="10" t="s">
        <v>80</v>
      </c>
      <c r="B31" s="111">
        <v>1419</v>
      </c>
      <c r="C31" s="111">
        <v>2000</v>
      </c>
      <c r="D31" s="112">
        <f t="shared" si="0"/>
        <v>1.40944326990839</v>
      </c>
    </row>
    <row r="32" ht="19.9" customHeight="1" spans="1:4">
      <c r="A32" s="10" t="s">
        <v>81</v>
      </c>
      <c r="B32" s="111"/>
      <c r="C32" s="111"/>
      <c r="D32" s="112"/>
    </row>
    <row r="33" ht="19.9" customHeight="1" spans="1:4">
      <c r="A33" s="10" t="s">
        <v>82</v>
      </c>
      <c r="B33" s="111"/>
      <c r="C33" s="111"/>
      <c r="D33" s="112"/>
    </row>
    <row r="34" ht="19.9" customHeight="1" spans="1:4">
      <c r="A34" s="10" t="s">
        <v>83</v>
      </c>
      <c r="B34" s="111">
        <v>27521</v>
      </c>
      <c r="C34" s="111">
        <v>33300</v>
      </c>
      <c r="D34" s="112">
        <f t="shared" si="0"/>
        <v>1.20998510228553</v>
      </c>
    </row>
    <row r="35" ht="19.9" customHeight="1" spans="1:4">
      <c r="A35" s="7" t="s">
        <v>84</v>
      </c>
      <c r="B35" s="111">
        <v>59830</v>
      </c>
      <c r="C35" s="111">
        <v>62800</v>
      </c>
      <c r="D35" s="112">
        <f t="shared" si="0"/>
        <v>1.04964064850409</v>
      </c>
    </row>
    <row r="36" ht="19.9" customHeight="1" spans="1:4">
      <c r="A36" s="9" t="s">
        <v>85</v>
      </c>
      <c r="B36" s="111"/>
      <c r="C36" s="111"/>
      <c r="D36" s="112"/>
    </row>
    <row r="37" ht="19.9" customHeight="1" spans="1:4">
      <c r="A37" s="9" t="s">
        <v>86</v>
      </c>
      <c r="B37" s="111">
        <f>SUM(B38:B46)</f>
        <v>81068</v>
      </c>
      <c r="C37" s="111">
        <v>44620</v>
      </c>
      <c r="D37" s="112">
        <f t="shared" si="0"/>
        <v>0.550402131543889</v>
      </c>
    </row>
    <row r="38" ht="19.9" customHeight="1" spans="1:4">
      <c r="A38" s="10" t="s">
        <v>87</v>
      </c>
      <c r="B38" s="111">
        <v>3479</v>
      </c>
      <c r="C38" s="111">
        <v>3479</v>
      </c>
      <c r="D38" s="112">
        <f t="shared" si="0"/>
        <v>1</v>
      </c>
    </row>
    <row r="39" ht="19.9" customHeight="1" spans="1:4">
      <c r="A39" s="10" t="s">
        <v>88</v>
      </c>
      <c r="B39" s="111">
        <v>33109</v>
      </c>
      <c r="C39" s="111">
        <v>31521</v>
      </c>
      <c r="D39" s="112">
        <f t="shared" si="0"/>
        <v>0.952037210426168</v>
      </c>
    </row>
    <row r="40" ht="19.9" customHeight="1" spans="1:4">
      <c r="A40" s="10" t="s">
        <v>89</v>
      </c>
      <c r="B40" s="111">
        <v>16919</v>
      </c>
      <c r="C40" s="111"/>
      <c r="D40" s="112">
        <f t="shared" si="0"/>
        <v>0</v>
      </c>
    </row>
    <row r="41" ht="19.9" customHeight="1" spans="1:4">
      <c r="A41" s="10" t="s">
        <v>137</v>
      </c>
      <c r="B41" s="111"/>
      <c r="C41" s="111"/>
      <c r="D41" s="112"/>
    </row>
    <row r="42" ht="19.9" customHeight="1" spans="1:4">
      <c r="A42" s="10" t="s">
        <v>90</v>
      </c>
      <c r="B42" s="111">
        <v>742</v>
      </c>
      <c r="C42" s="111"/>
      <c r="D42" s="112">
        <f t="shared" si="0"/>
        <v>0</v>
      </c>
    </row>
    <row r="43" ht="19.9" customHeight="1" spans="1:4">
      <c r="A43" s="10" t="s">
        <v>91</v>
      </c>
      <c r="B43" s="111">
        <v>20529</v>
      </c>
      <c r="C43" s="111">
        <v>9620</v>
      </c>
      <c r="D43" s="112">
        <f t="shared" si="0"/>
        <v>0.468605387500609</v>
      </c>
    </row>
    <row r="44" ht="19.9" customHeight="1" spans="1:4">
      <c r="A44" s="10" t="s">
        <v>92</v>
      </c>
      <c r="B44" s="111">
        <v>6260</v>
      </c>
      <c r="C44" s="111"/>
      <c r="D44" s="112">
        <f t="shared" si="0"/>
        <v>0</v>
      </c>
    </row>
    <row r="45" ht="19.9" customHeight="1" spans="1:4">
      <c r="A45" s="10" t="s">
        <v>93</v>
      </c>
      <c r="B45" s="111"/>
      <c r="C45" s="111"/>
      <c r="D45" s="112"/>
    </row>
    <row r="46" ht="19.9" customHeight="1" spans="1:4">
      <c r="A46" s="10" t="s">
        <v>94</v>
      </c>
      <c r="B46" s="111">
        <v>30</v>
      </c>
      <c r="C46" s="111"/>
      <c r="D46" s="112">
        <f t="shared" si="0"/>
        <v>0</v>
      </c>
    </row>
    <row r="47" ht="19.9" customHeight="1" spans="1:4">
      <c r="A47" s="7" t="s">
        <v>95</v>
      </c>
      <c r="B47" s="111">
        <v>140898</v>
      </c>
      <c r="C47" s="111">
        <v>107420</v>
      </c>
      <c r="D47" s="112">
        <f t="shared" si="0"/>
        <v>0.762395491774191</v>
      </c>
    </row>
  </sheetData>
  <mergeCells count="3">
    <mergeCell ref="A1:D1"/>
    <mergeCell ref="A2:D2"/>
    <mergeCell ref="C3:D3"/>
  </mergeCells>
  <pageMargins left="0.75" right="0.75" top="0.26875" bottom="0.26875" header="0" footer="0"/>
  <pageSetup paperSize="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D46"/>
  <sheetViews>
    <sheetView topLeftCell="A4" workbookViewId="0">
      <selection activeCell="H13" sqref="H13"/>
    </sheetView>
  </sheetViews>
  <sheetFormatPr defaultColWidth="10" defaultRowHeight="13.5" outlineLevelCol="3"/>
  <cols>
    <col min="1" max="1" width="46.1583333333333" customWidth="1"/>
    <col min="2" max="3" width="23.075" style="13" customWidth="1"/>
    <col min="4" max="4" width="14.5583333333333" style="13" customWidth="1"/>
  </cols>
  <sheetData>
    <row r="1" ht="14.3" customHeight="1" spans="1:1">
      <c r="A1" s="2" t="s">
        <v>11</v>
      </c>
    </row>
    <row r="2" ht="31.3" customHeight="1" spans="1:4">
      <c r="A2" s="65" t="s">
        <v>12</v>
      </c>
      <c r="B2" s="14"/>
      <c r="C2" s="14"/>
      <c r="D2" s="14"/>
    </row>
    <row r="3" ht="19.55" customHeight="1" spans="1:4">
      <c r="A3" s="5"/>
      <c r="B3" s="91"/>
      <c r="C3" s="87" t="s">
        <v>49</v>
      </c>
      <c r="D3" s="14"/>
    </row>
    <row r="4" ht="34.15" customHeight="1" spans="1:4">
      <c r="A4" s="7" t="s">
        <v>97</v>
      </c>
      <c r="B4" s="92" t="s">
        <v>51</v>
      </c>
      <c r="C4" s="92" t="s">
        <v>52</v>
      </c>
      <c r="D4" s="92" t="s">
        <v>53</v>
      </c>
    </row>
    <row r="5" ht="19.9" customHeight="1" spans="1:4">
      <c r="A5" s="10" t="s">
        <v>98</v>
      </c>
      <c r="B5" s="95">
        <v>9511</v>
      </c>
      <c r="C5" s="64">
        <v>26213.601029</v>
      </c>
      <c r="D5" s="94">
        <f>C5/B5</f>
        <v>2.75613510976764</v>
      </c>
    </row>
    <row r="6" ht="19.9" customHeight="1" spans="1:4">
      <c r="A6" s="10" t="s">
        <v>99</v>
      </c>
      <c r="B6" s="95"/>
      <c r="C6" s="64"/>
      <c r="D6" s="94"/>
    </row>
    <row r="7" ht="19.9" customHeight="1" spans="1:4">
      <c r="A7" s="10" t="s">
        <v>100</v>
      </c>
      <c r="B7" s="95">
        <v>2</v>
      </c>
      <c r="C7" s="64">
        <v>3</v>
      </c>
      <c r="D7" s="94">
        <f t="shared" ref="D6:D46" si="0">C7/B7</f>
        <v>1.5</v>
      </c>
    </row>
    <row r="8" ht="19.9" customHeight="1" spans="1:4">
      <c r="A8" s="10" t="s">
        <v>101</v>
      </c>
      <c r="B8" s="95">
        <v>4463</v>
      </c>
      <c r="C8" s="64">
        <v>5750.475036</v>
      </c>
      <c r="D8" s="94">
        <f t="shared" si="0"/>
        <v>1.288477489581</v>
      </c>
    </row>
    <row r="9" ht="19.9" customHeight="1" spans="1:4">
      <c r="A9" s="10" t="s">
        <v>102</v>
      </c>
      <c r="B9" s="95">
        <v>16271</v>
      </c>
      <c r="C9" s="64">
        <v>15297.494342</v>
      </c>
      <c r="D9" s="94">
        <f t="shared" si="0"/>
        <v>0.940169279208408</v>
      </c>
    </row>
    <row r="10" ht="19.9" customHeight="1" spans="1:4">
      <c r="A10" s="10" t="s">
        <v>103</v>
      </c>
      <c r="B10" s="95">
        <v>4546</v>
      </c>
      <c r="C10" s="64">
        <v>337.31992</v>
      </c>
      <c r="D10" s="94">
        <f t="shared" si="0"/>
        <v>0.0742014782226133</v>
      </c>
    </row>
    <row r="11" ht="19.9" customHeight="1" spans="1:4">
      <c r="A11" s="10" t="s">
        <v>104</v>
      </c>
      <c r="B11" s="95">
        <v>17196</v>
      </c>
      <c r="C11" s="64">
        <v>3895.972978</v>
      </c>
      <c r="D11" s="94">
        <f t="shared" si="0"/>
        <v>0.226562745871133</v>
      </c>
    </row>
    <row r="12" ht="19.9" customHeight="1" spans="1:4">
      <c r="A12" s="10" t="s">
        <v>105</v>
      </c>
      <c r="B12" s="95">
        <v>15459</v>
      </c>
      <c r="C12" s="64">
        <v>17122.546301</v>
      </c>
      <c r="D12" s="94">
        <f t="shared" si="0"/>
        <v>1.10761021417944</v>
      </c>
    </row>
    <row r="13" ht="19.9" customHeight="1" spans="1:4">
      <c r="A13" s="10" t="s">
        <v>106</v>
      </c>
      <c r="B13" s="95"/>
      <c r="C13" s="64"/>
      <c r="D13" s="94"/>
    </row>
    <row r="14" ht="19.9" customHeight="1" spans="1:4">
      <c r="A14" s="10" t="s">
        <v>107</v>
      </c>
      <c r="B14" s="95">
        <v>7390</v>
      </c>
      <c r="C14" s="64">
        <v>7749.761149</v>
      </c>
      <c r="D14" s="94">
        <f t="shared" si="0"/>
        <v>1.04868215818674</v>
      </c>
    </row>
    <row r="15" ht="19.9" customHeight="1" spans="1:4">
      <c r="A15" s="10" t="s">
        <v>108</v>
      </c>
      <c r="B15" s="95">
        <v>2787</v>
      </c>
      <c r="C15" s="64">
        <v>228.375312</v>
      </c>
      <c r="D15" s="94">
        <f t="shared" si="0"/>
        <v>0.0819430613562971</v>
      </c>
    </row>
    <row r="16" ht="19.9" customHeight="1" spans="1:4">
      <c r="A16" s="10" t="s">
        <v>109</v>
      </c>
      <c r="B16" s="95">
        <v>15618</v>
      </c>
      <c r="C16" s="64">
        <v>6566.645896</v>
      </c>
      <c r="D16" s="94">
        <f t="shared" si="0"/>
        <v>0.42045370060187</v>
      </c>
    </row>
    <row r="17" ht="19.9" customHeight="1" spans="1:4">
      <c r="A17" s="10" t="s">
        <v>110</v>
      </c>
      <c r="B17" s="95">
        <v>21034</v>
      </c>
      <c r="C17" s="64">
        <v>11509.44758</v>
      </c>
      <c r="D17" s="94">
        <f t="shared" si="0"/>
        <v>0.547183017020063</v>
      </c>
    </row>
    <row r="18" ht="19.9" customHeight="1" spans="1:4">
      <c r="A18" s="10" t="s">
        <v>111</v>
      </c>
      <c r="B18" s="95">
        <v>1470</v>
      </c>
      <c r="C18" s="64">
        <v>395.761542</v>
      </c>
      <c r="D18" s="94">
        <f t="shared" si="0"/>
        <v>0.26922553877551</v>
      </c>
    </row>
    <row r="19" ht="19.9" customHeight="1" spans="1:4">
      <c r="A19" s="10" t="s">
        <v>112</v>
      </c>
      <c r="B19" s="95">
        <v>110</v>
      </c>
      <c r="C19" s="64"/>
      <c r="D19" s="94">
        <f t="shared" si="0"/>
        <v>0</v>
      </c>
    </row>
    <row r="20" ht="19.9" customHeight="1" spans="1:4">
      <c r="A20" s="10" t="s">
        <v>113</v>
      </c>
      <c r="B20" s="95">
        <v>162</v>
      </c>
      <c r="C20" s="64"/>
      <c r="D20" s="94">
        <f t="shared" si="0"/>
        <v>0</v>
      </c>
    </row>
    <row r="21" ht="19.9" customHeight="1" spans="1:4">
      <c r="A21" s="10" t="s">
        <v>114</v>
      </c>
      <c r="B21" s="95"/>
      <c r="C21" s="64"/>
      <c r="D21" s="94"/>
    </row>
    <row r="22" ht="19.9" customHeight="1" spans="1:4">
      <c r="A22" s="10" t="s">
        <v>115</v>
      </c>
      <c r="B22" s="95"/>
      <c r="C22" s="64"/>
      <c r="D22" s="94"/>
    </row>
    <row r="23" ht="19.9" customHeight="1" spans="1:4">
      <c r="A23" s="10" t="s">
        <v>116</v>
      </c>
      <c r="B23" s="95">
        <v>800</v>
      </c>
      <c r="C23" s="64">
        <v>1054.24034</v>
      </c>
      <c r="D23" s="94">
        <f t="shared" si="0"/>
        <v>1.317800425</v>
      </c>
    </row>
    <row r="24" ht="19.9" customHeight="1" spans="1:4">
      <c r="A24" s="10" t="s">
        <v>117</v>
      </c>
      <c r="B24" s="95">
        <v>5623</v>
      </c>
      <c r="C24" s="64">
        <v>2097.261115</v>
      </c>
      <c r="D24" s="94">
        <f t="shared" si="0"/>
        <v>0.37297903521252</v>
      </c>
    </row>
    <row r="25" ht="19.9" customHeight="1" spans="1:4">
      <c r="A25" s="10" t="s">
        <v>118</v>
      </c>
      <c r="B25" s="95">
        <v>12</v>
      </c>
      <c r="C25" s="64"/>
      <c r="D25" s="94">
        <f t="shared" si="0"/>
        <v>0</v>
      </c>
    </row>
    <row r="26" ht="19.9" customHeight="1" spans="1:4">
      <c r="A26" s="10" t="s">
        <v>119</v>
      </c>
      <c r="B26" s="95"/>
      <c r="C26" s="64"/>
      <c r="D26" s="94"/>
    </row>
    <row r="27" ht="19.9" customHeight="1" spans="1:4">
      <c r="A27" s="10" t="s">
        <v>120</v>
      </c>
      <c r="B27" s="95">
        <v>3023</v>
      </c>
      <c r="C27" s="64">
        <v>1690.09746</v>
      </c>
      <c r="D27" s="94">
        <f t="shared" si="0"/>
        <v>0.559079543499835</v>
      </c>
    </row>
    <row r="28" ht="19.9" customHeight="1" spans="1:4">
      <c r="A28" s="10" t="s">
        <v>121</v>
      </c>
      <c r="B28" s="95"/>
      <c r="C28" s="64">
        <v>3000</v>
      </c>
      <c r="D28" s="94"/>
    </row>
    <row r="29" ht="19.9" customHeight="1" spans="1:4">
      <c r="A29" s="10" t="s">
        <v>122</v>
      </c>
      <c r="B29" s="95">
        <v>74</v>
      </c>
      <c r="C29" s="64"/>
      <c r="D29" s="94">
        <f t="shared" si="0"/>
        <v>0</v>
      </c>
    </row>
    <row r="30" ht="19.9" customHeight="1" spans="1:4">
      <c r="A30" s="10" t="s">
        <v>123</v>
      </c>
      <c r="B30" s="95">
        <v>1686</v>
      </c>
      <c r="C30" s="64">
        <v>2289</v>
      </c>
      <c r="D30" s="94">
        <f t="shared" si="0"/>
        <v>1.3576512455516</v>
      </c>
    </row>
    <row r="31" ht="19.9" customHeight="1" spans="1:4">
      <c r="A31" s="10" t="s">
        <v>124</v>
      </c>
      <c r="B31" s="95"/>
      <c r="C31" s="64"/>
      <c r="D31" s="94"/>
    </row>
    <row r="32" ht="19.9" customHeight="1" spans="1:4">
      <c r="A32" s="10" t="s">
        <v>125</v>
      </c>
      <c r="B32" s="95"/>
      <c r="C32" s="64"/>
      <c r="D32" s="94"/>
    </row>
    <row r="33" ht="19.9" customHeight="1" spans="1:4">
      <c r="A33" s="7" t="s">
        <v>126</v>
      </c>
      <c r="B33" s="95">
        <v>127237</v>
      </c>
      <c r="C33" s="67">
        <v>105201</v>
      </c>
      <c r="D33" s="94">
        <f t="shared" si="0"/>
        <v>0.82681138348122</v>
      </c>
    </row>
    <row r="34" ht="19.9" customHeight="1" spans="1:4">
      <c r="A34" s="9" t="s">
        <v>127</v>
      </c>
      <c r="B34" s="92">
        <v>6800</v>
      </c>
      <c r="C34" s="67"/>
      <c r="D34" s="94">
        <f t="shared" si="0"/>
        <v>0</v>
      </c>
    </row>
    <row r="35" ht="19.9" customHeight="1" spans="1:4">
      <c r="A35" s="9" t="s">
        <v>128</v>
      </c>
      <c r="B35" s="92">
        <v>6861</v>
      </c>
      <c r="C35" s="67">
        <v>2219</v>
      </c>
      <c r="D35" s="94">
        <f t="shared" si="0"/>
        <v>0.323422241655735</v>
      </c>
    </row>
    <row r="36" ht="19.9" customHeight="1" spans="1:4">
      <c r="A36" s="10" t="s">
        <v>138</v>
      </c>
      <c r="B36" s="95"/>
      <c r="C36" s="64"/>
      <c r="D36" s="94"/>
    </row>
    <row r="37" ht="19.9" customHeight="1" spans="1:4">
      <c r="A37" s="10" t="s">
        <v>139</v>
      </c>
      <c r="B37" s="95"/>
      <c r="C37" s="64"/>
      <c r="D37" s="94"/>
    </row>
    <row r="38" ht="19.9" customHeight="1" spans="1:4">
      <c r="A38" s="10" t="s">
        <v>140</v>
      </c>
      <c r="B38" s="95"/>
      <c r="C38" s="64"/>
      <c r="D38" s="94"/>
    </row>
    <row r="39" ht="19.9" customHeight="1" spans="1:4">
      <c r="A39" s="10" t="s">
        <v>129</v>
      </c>
      <c r="B39" s="104">
        <v>2018</v>
      </c>
      <c r="C39" s="64">
        <v>2219</v>
      </c>
      <c r="D39" s="94">
        <f t="shared" si="0"/>
        <v>1.099603567889</v>
      </c>
    </row>
    <row r="40" ht="19.9" customHeight="1" spans="1:4">
      <c r="A40" s="10" t="s">
        <v>130</v>
      </c>
      <c r="B40" s="104">
        <v>2541</v>
      </c>
      <c r="C40" s="64"/>
      <c r="D40" s="94">
        <f t="shared" si="0"/>
        <v>0</v>
      </c>
    </row>
    <row r="41" ht="19.9" customHeight="1" spans="1:4">
      <c r="A41" s="10" t="s">
        <v>131</v>
      </c>
      <c r="B41" s="104">
        <v>2272</v>
      </c>
      <c r="C41" s="64"/>
      <c r="D41" s="94">
        <f t="shared" si="0"/>
        <v>0</v>
      </c>
    </row>
    <row r="42" ht="19.9" customHeight="1" spans="1:4">
      <c r="A42" s="10" t="s">
        <v>141</v>
      </c>
      <c r="B42" s="104"/>
      <c r="C42" s="64"/>
      <c r="D42" s="94"/>
    </row>
    <row r="43" ht="19.9" customHeight="1" spans="1:4">
      <c r="A43" s="10" t="s">
        <v>132</v>
      </c>
      <c r="B43" s="104"/>
      <c r="C43" s="64"/>
      <c r="D43" s="94"/>
    </row>
    <row r="44" ht="19.9" customHeight="1" spans="1:4">
      <c r="A44" s="10" t="s">
        <v>133</v>
      </c>
      <c r="B44" s="104">
        <v>30</v>
      </c>
      <c r="C44" s="64"/>
      <c r="D44" s="94">
        <f t="shared" si="0"/>
        <v>0</v>
      </c>
    </row>
    <row r="45" ht="19.9" customHeight="1" spans="1:4">
      <c r="A45" s="10" t="s">
        <v>134</v>
      </c>
      <c r="B45" s="104"/>
      <c r="C45" s="64"/>
      <c r="D45" s="94"/>
    </row>
    <row r="46" ht="19.9" customHeight="1" spans="1:4">
      <c r="A46" s="7" t="s">
        <v>135</v>
      </c>
      <c r="B46" s="95">
        <v>140898</v>
      </c>
      <c r="C46" s="67">
        <v>107420</v>
      </c>
      <c r="D46" s="94">
        <f t="shared" si="0"/>
        <v>0.762395491774191</v>
      </c>
    </row>
  </sheetData>
  <mergeCells count="2">
    <mergeCell ref="A2:D2"/>
    <mergeCell ref="C3:D3"/>
  </mergeCells>
  <pageMargins left="0.75" right="0.7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440"/>
  <sheetViews>
    <sheetView workbookViewId="0">
      <selection activeCell="G13" sqref="G13"/>
    </sheetView>
  </sheetViews>
  <sheetFormatPr defaultColWidth="10" defaultRowHeight="13.5" outlineLevelCol="3"/>
  <cols>
    <col min="1" max="1" width="48.725" customWidth="1"/>
    <col min="2" max="2" width="23.075" style="13" customWidth="1"/>
    <col min="3" max="3" width="23.075" style="1" customWidth="1"/>
    <col min="4" max="4" width="15.1083333333333" style="13" customWidth="1"/>
  </cols>
  <sheetData>
    <row r="1" ht="14.3" customHeight="1" spans="1:1">
      <c r="A1" s="2" t="s">
        <v>13</v>
      </c>
    </row>
    <row r="2" ht="34.15" customHeight="1" spans="1:4">
      <c r="A2" s="65" t="s">
        <v>142</v>
      </c>
      <c r="B2" s="14"/>
      <c r="C2" s="15"/>
      <c r="D2" s="14"/>
    </row>
    <row r="3" ht="17.3" customHeight="1" spans="1:4">
      <c r="A3" s="5"/>
      <c r="B3" s="91"/>
      <c r="C3" s="15" t="s">
        <v>49</v>
      </c>
      <c r="D3" s="14"/>
    </row>
    <row r="4" ht="34.15" customHeight="1" spans="1:4">
      <c r="A4" s="7" t="s">
        <v>97</v>
      </c>
      <c r="B4" s="92" t="s">
        <v>51</v>
      </c>
      <c r="C4" s="67" t="s">
        <v>52</v>
      </c>
      <c r="D4" s="92" t="s">
        <v>53</v>
      </c>
    </row>
    <row r="5" ht="19.9" customHeight="1" spans="1:4">
      <c r="A5" s="7" t="s">
        <v>143</v>
      </c>
      <c r="B5" s="95">
        <v>127237</v>
      </c>
      <c r="C5" s="67">
        <v>105201</v>
      </c>
      <c r="D5" s="94">
        <f>C5/B5</f>
        <v>0.82681138348122</v>
      </c>
    </row>
    <row r="6" ht="19.9" customHeight="1" spans="1:4">
      <c r="A6" s="9" t="s">
        <v>144</v>
      </c>
      <c r="B6" s="92">
        <v>9511</v>
      </c>
      <c r="C6" s="67">
        <v>26213.601029</v>
      </c>
      <c r="D6" s="94">
        <f t="shared" ref="D6:D69" si="0">C6/B6</f>
        <v>2.75613510976764</v>
      </c>
    </row>
    <row r="7" ht="19.9" customHeight="1" spans="1:4">
      <c r="A7" s="9" t="s">
        <v>145</v>
      </c>
      <c r="B7" s="92">
        <v>467</v>
      </c>
      <c r="C7" s="67">
        <v>494.088944</v>
      </c>
      <c r="D7" s="94">
        <f t="shared" si="0"/>
        <v>1.05800630406852</v>
      </c>
    </row>
    <row r="8" ht="19.9" customHeight="1" spans="1:4">
      <c r="A8" s="10" t="s">
        <v>146</v>
      </c>
      <c r="B8" s="95">
        <v>434</v>
      </c>
      <c r="C8" s="64">
        <v>308.088944</v>
      </c>
      <c r="D8" s="94">
        <f t="shared" si="0"/>
        <v>0.709882359447005</v>
      </c>
    </row>
    <row r="9" ht="19.9" customHeight="1" spans="1:4">
      <c r="A9" s="10" t="s">
        <v>147</v>
      </c>
      <c r="B9" s="95"/>
      <c r="C9" s="64">
        <v>106</v>
      </c>
      <c r="D9" s="94"/>
    </row>
    <row r="10" ht="19.9" customHeight="1" spans="1:4">
      <c r="A10" s="10" t="s">
        <v>148</v>
      </c>
      <c r="B10" s="95">
        <v>30</v>
      </c>
      <c r="C10" s="64">
        <v>80</v>
      </c>
      <c r="D10" s="94">
        <f t="shared" si="0"/>
        <v>2.66666666666667</v>
      </c>
    </row>
    <row r="11" ht="19.9" customHeight="1" spans="1:4">
      <c r="A11" s="10" t="s">
        <v>149</v>
      </c>
      <c r="B11" s="95">
        <v>3</v>
      </c>
      <c r="C11" s="64"/>
      <c r="D11" s="94">
        <f t="shared" si="0"/>
        <v>0</v>
      </c>
    </row>
    <row r="12" ht="19.9" customHeight="1" spans="1:4">
      <c r="A12" s="9" t="s">
        <v>150</v>
      </c>
      <c r="B12" s="92">
        <v>483</v>
      </c>
      <c r="C12" s="67">
        <v>372.904776</v>
      </c>
      <c r="D12" s="94">
        <f t="shared" si="0"/>
        <v>0.772059577639752</v>
      </c>
    </row>
    <row r="13" ht="19.9" customHeight="1" spans="1:4">
      <c r="A13" s="10" t="s">
        <v>146</v>
      </c>
      <c r="B13" s="95">
        <v>435</v>
      </c>
      <c r="C13" s="64">
        <v>332.904776</v>
      </c>
      <c r="D13" s="94">
        <f t="shared" si="0"/>
        <v>0.765298335632184</v>
      </c>
    </row>
    <row r="14" ht="19.9" customHeight="1" spans="1:4">
      <c r="A14" s="10" t="s">
        <v>147</v>
      </c>
      <c r="B14" s="95">
        <v>4</v>
      </c>
      <c r="C14" s="64">
        <v>40</v>
      </c>
      <c r="D14" s="94">
        <f t="shared" si="0"/>
        <v>10</v>
      </c>
    </row>
    <row r="15" ht="19.9" customHeight="1" spans="1:4">
      <c r="A15" s="10" t="s">
        <v>151</v>
      </c>
      <c r="B15" s="95">
        <v>44</v>
      </c>
      <c r="C15" s="64"/>
      <c r="D15" s="94">
        <f t="shared" si="0"/>
        <v>0</v>
      </c>
    </row>
    <row r="16" ht="19.9" customHeight="1" spans="1:4">
      <c r="A16" s="9" t="s">
        <v>152</v>
      </c>
      <c r="B16" s="92">
        <v>2090</v>
      </c>
      <c r="C16" s="67">
        <v>2235.763304</v>
      </c>
      <c r="D16" s="94">
        <f t="shared" si="0"/>
        <v>1.0697432076555</v>
      </c>
    </row>
    <row r="17" ht="19.9" customHeight="1" spans="1:4">
      <c r="A17" s="10" t="s">
        <v>146</v>
      </c>
      <c r="B17" s="95">
        <v>1928</v>
      </c>
      <c r="C17" s="64">
        <v>1797.763304</v>
      </c>
      <c r="D17" s="94">
        <f t="shared" si="0"/>
        <v>0.932449846473029</v>
      </c>
    </row>
    <row r="18" ht="19.9" customHeight="1" spans="1:4">
      <c r="A18" s="10" t="s">
        <v>147</v>
      </c>
      <c r="B18" s="95">
        <v>10</v>
      </c>
      <c r="C18" s="64">
        <v>130</v>
      </c>
      <c r="D18" s="94">
        <f t="shared" si="0"/>
        <v>13</v>
      </c>
    </row>
    <row r="19" ht="19.9" customHeight="1" spans="1:4">
      <c r="A19" s="10" t="s">
        <v>153</v>
      </c>
      <c r="B19" s="95">
        <v>26</v>
      </c>
      <c r="C19" s="64">
        <v>220</v>
      </c>
      <c r="D19" s="94">
        <f t="shared" si="0"/>
        <v>8.46153846153846</v>
      </c>
    </row>
    <row r="20" ht="19.9" customHeight="1" spans="1:4">
      <c r="A20" s="10" t="s">
        <v>154</v>
      </c>
      <c r="B20" s="95">
        <v>126</v>
      </c>
      <c r="C20" s="64">
        <v>88</v>
      </c>
      <c r="D20" s="94">
        <f t="shared" si="0"/>
        <v>0.698412698412698</v>
      </c>
    </row>
    <row r="21" ht="19.9" customHeight="1" spans="1:4">
      <c r="A21" s="9" t="s">
        <v>155</v>
      </c>
      <c r="B21" s="92">
        <v>461</v>
      </c>
      <c r="C21" s="67">
        <v>463.853464</v>
      </c>
      <c r="D21" s="94">
        <f t="shared" si="0"/>
        <v>1.00618972668113</v>
      </c>
    </row>
    <row r="22" ht="19.9" customHeight="1" spans="1:4">
      <c r="A22" s="10" t="s">
        <v>146</v>
      </c>
      <c r="B22" s="95">
        <v>297</v>
      </c>
      <c r="C22" s="64">
        <v>390.853464</v>
      </c>
      <c r="D22" s="94">
        <f t="shared" si="0"/>
        <v>1.31600492929293</v>
      </c>
    </row>
    <row r="23" ht="19.9" customHeight="1" spans="1:4">
      <c r="A23" s="10" t="s">
        <v>147</v>
      </c>
      <c r="B23" s="95">
        <v>150</v>
      </c>
      <c r="C23" s="64">
        <v>73</v>
      </c>
      <c r="D23" s="94">
        <f t="shared" si="0"/>
        <v>0.486666666666667</v>
      </c>
    </row>
    <row r="24" ht="19.9" customHeight="1" spans="1:4">
      <c r="A24" s="10" t="s">
        <v>156</v>
      </c>
      <c r="B24" s="95">
        <v>13</v>
      </c>
      <c r="C24" s="64"/>
      <c r="D24" s="94">
        <f t="shared" si="0"/>
        <v>0</v>
      </c>
    </row>
    <row r="25" ht="19.9" customHeight="1" spans="1:4">
      <c r="A25" s="10" t="s">
        <v>157</v>
      </c>
      <c r="B25" s="95">
        <v>1</v>
      </c>
      <c r="C25" s="64"/>
      <c r="D25" s="94">
        <f t="shared" si="0"/>
        <v>0</v>
      </c>
    </row>
    <row r="26" ht="19.9" customHeight="1" spans="1:4">
      <c r="A26" s="98" t="s">
        <v>158</v>
      </c>
      <c r="B26" s="99">
        <f>SUM(B27:B32)</f>
        <v>267</v>
      </c>
      <c r="C26" s="64"/>
      <c r="D26" s="94">
        <f t="shared" si="0"/>
        <v>0</v>
      </c>
    </row>
    <row r="27" ht="19.9" customHeight="1" spans="1:4">
      <c r="A27" s="100" t="s">
        <v>159</v>
      </c>
      <c r="B27" s="99">
        <v>126</v>
      </c>
      <c r="C27" s="64"/>
      <c r="D27" s="94">
        <f t="shared" si="0"/>
        <v>0</v>
      </c>
    </row>
    <row r="28" ht="19.9" customHeight="1" spans="1:4">
      <c r="A28" s="100" t="s">
        <v>160</v>
      </c>
      <c r="B28" s="99">
        <v>20</v>
      </c>
      <c r="C28" s="64"/>
      <c r="D28" s="94">
        <f t="shared" si="0"/>
        <v>0</v>
      </c>
    </row>
    <row r="29" ht="19.9" customHeight="1" spans="1:4">
      <c r="A29" s="100" t="s">
        <v>161</v>
      </c>
      <c r="B29" s="99">
        <v>22</v>
      </c>
      <c r="C29" s="64"/>
      <c r="D29" s="94">
        <f t="shared" si="0"/>
        <v>0</v>
      </c>
    </row>
    <row r="30" ht="19.9" customHeight="1" spans="1:4">
      <c r="A30" s="100" t="s">
        <v>162</v>
      </c>
      <c r="B30" s="99">
        <v>1</v>
      </c>
      <c r="C30" s="64"/>
      <c r="D30" s="94">
        <f t="shared" si="0"/>
        <v>0</v>
      </c>
    </row>
    <row r="31" ht="19.9" customHeight="1" spans="1:4">
      <c r="A31" s="100" t="s">
        <v>163</v>
      </c>
      <c r="B31" s="99">
        <v>94</v>
      </c>
      <c r="C31" s="64"/>
      <c r="D31" s="94">
        <f t="shared" si="0"/>
        <v>0</v>
      </c>
    </row>
    <row r="32" ht="19.9" customHeight="1" spans="1:4">
      <c r="A32" s="100" t="s">
        <v>164</v>
      </c>
      <c r="B32" s="99">
        <v>4</v>
      </c>
      <c r="C32" s="64"/>
      <c r="D32" s="94">
        <f t="shared" si="0"/>
        <v>0</v>
      </c>
    </row>
    <row r="33" ht="19.9" customHeight="1" spans="1:4">
      <c r="A33" s="9" t="s">
        <v>165</v>
      </c>
      <c r="B33" s="92">
        <v>966</v>
      </c>
      <c r="C33" s="67">
        <v>1511.678588</v>
      </c>
      <c r="D33" s="94">
        <f t="shared" si="0"/>
        <v>1.56488466666667</v>
      </c>
    </row>
    <row r="34" ht="19.9" customHeight="1" spans="1:4">
      <c r="A34" s="10" t="s">
        <v>146</v>
      </c>
      <c r="B34" s="95">
        <v>950</v>
      </c>
      <c r="C34" s="64">
        <v>611.678588</v>
      </c>
      <c r="D34" s="94">
        <f t="shared" si="0"/>
        <v>0.643872197894737</v>
      </c>
    </row>
    <row r="35" ht="19.9" customHeight="1" spans="1:4">
      <c r="A35" s="10" t="s">
        <v>147</v>
      </c>
      <c r="B35" s="95">
        <v>10</v>
      </c>
      <c r="C35" s="64">
        <v>900</v>
      </c>
      <c r="D35" s="94">
        <f t="shared" si="0"/>
        <v>90</v>
      </c>
    </row>
    <row r="36" ht="19.9" customHeight="1" spans="1:4">
      <c r="A36" s="10" t="s">
        <v>166</v>
      </c>
      <c r="B36" s="95">
        <v>6</v>
      </c>
      <c r="C36" s="64"/>
      <c r="D36" s="94">
        <f t="shared" si="0"/>
        <v>0</v>
      </c>
    </row>
    <row r="37" ht="19.9" customHeight="1" spans="1:4">
      <c r="A37" s="9" t="s">
        <v>167</v>
      </c>
      <c r="B37" s="92"/>
      <c r="C37" s="67">
        <v>1940</v>
      </c>
      <c r="D37" s="94"/>
    </row>
    <row r="38" ht="19.9" customHeight="1" spans="1:4">
      <c r="A38" s="10" t="s">
        <v>168</v>
      </c>
      <c r="B38" s="95"/>
      <c r="C38" s="64">
        <v>1940</v>
      </c>
      <c r="D38" s="94"/>
    </row>
    <row r="39" ht="19.9" customHeight="1" spans="1:4">
      <c r="A39" s="9" t="s">
        <v>169</v>
      </c>
      <c r="B39" s="92">
        <v>298</v>
      </c>
      <c r="C39" s="67">
        <v>144.563044</v>
      </c>
      <c r="D39" s="94">
        <f t="shared" si="0"/>
        <v>0.48511088590604</v>
      </c>
    </row>
    <row r="40" ht="19.9" customHeight="1" spans="1:4">
      <c r="A40" s="10" t="s">
        <v>146</v>
      </c>
      <c r="B40" s="95">
        <v>182</v>
      </c>
      <c r="C40" s="64">
        <v>144.563044</v>
      </c>
      <c r="D40" s="94">
        <f t="shared" si="0"/>
        <v>0.79430243956044</v>
      </c>
    </row>
    <row r="41" ht="19.9" customHeight="1" spans="1:4">
      <c r="A41" s="10" t="s">
        <v>147</v>
      </c>
      <c r="B41" s="95">
        <v>1</v>
      </c>
      <c r="C41" s="64"/>
      <c r="D41" s="94">
        <f t="shared" si="0"/>
        <v>0</v>
      </c>
    </row>
    <row r="42" ht="19.9" customHeight="1" spans="1:4">
      <c r="A42" s="10" t="s">
        <v>170</v>
      </c>
      <c r="B42" s="95">
        <v>115</v>
      </c>
      <c r="C42" s="64"/>
      <c r="D42" s="94">
        <f t="shared" si="0"/>
        <v>0</v>
      </c>
    </row>
    <row r="43" ht="19.9" customHeight="1" spans="1:4">
      <c r="A43" s="9" t="s">
        <v>171</v>
      </c>
      <c r="B43" s="92">
        <v>701</v>
      </c>
      <c r="C43" s="67">
        <v>652.948328</v>
      </c>
      <c r="D43" s="94">
        <f t="shared" si="0"/>
        <v>0.931452679029957</v>
      </c>
    </row>
    <row r="44" ht="19.9" customHeight="1" spans="1:4">
      <c r="A44" s="10" t="s">
        <v>146</v>
      </c>
      <c r="B44" s="95">
        <v>574</v>
      </c>
      <c r="C44" s="64">
        <v>512.948328</v>
      </c>
      <c r="D44" s="94">
        <f t="shared" si="0"/>
        <v>0.893638202090592</v>
      </c>
    </row>
    <row r="45" ht="19.9" customHeight="1" spans="1:4">
      <c r="A45" s="10" t="s">
        <v>147</v>
      </c>
      <c r="B45" s="95"/>
      <c r="C45" s="64">
        <v>79</v>
      </c>
      <c r="D45" s="94"/>
    </row>
    <row r="46" ht="19.9" customHeight="1" spans="1:4">
      <c r="A46" s="10" t="s">
        <v>172</v>
      </c>
      <c r="B46" s="95">
        <v>127</v>
      </c>
      <c r="C46" s="64">
        <v>61</v>
      </c>
      <c r="D46" s="94">
        <f t="shared" si="0"/>
        <v>0.480314960629921</v>
      </c>
    </row>
    <row r="47" ht="19.9" customHeight="1" spans="1:4">
      <c r="A47" s="9" t="s">
        <v>173</v>
      </c>
      <c r="B47" s="92">
        <v>370</v>
      </c>
      <c r="C47" s="64"/>
      <c r="D47" s="94">
        <f t="shared" si="0"/>
        <v>0</v>
      </c>
    </row>
    <row r="48" ht="19.9" customHeight="1" spans="1:4">
      <c r="A48" s="10" t="s">
        <v>146</v>
      </c>
      <c r="B48" s="95">
        <v>358</v>
      </c>
      <c r="C48" s="64"/>
      <c r="D48" s="94">
        <f t="shared" si="0"/>
        <v>0</v>
      </c>
    </row>
    <row r="49" ht="19.9" customHeight="1" spans="1:4">
      <c r="A49" s="10" t="s">
        <v>174</v>
      </c>
      <c r="B49" s="95">
        <v>12</v>
      </c>
      <c r="C49" s="64"/>
      <c r="D49" s="94">
        <f t="shared" si="0"/>
        <v>0</v>
      </c>
    </row>
    <row r="50" s="96" customFormat="1" ht="19.9" customHeight="1" spans="1:4">
      <c r="A50" s="9" t="s">
        <v>175</v>
      </c>
      <c r="B50" s="92">
        <v>4</v>
      </c>
      <c r="C50" s="67"/>
      <c r="D50" s="94">
        <f t="shared" si="0"/>
        <v>0</v>
      </c>
    </row>
    <row r="51" ht="19.9" customHeight="1" spans="1:4">
      <c r="A51" s="10" t="s">
        <v>176</v>
      </c>
      <c r="B51" s="95">
        <v>4</v>
      </c>
      <c r="C51" s="64"/>
      <c r="D51" s="94">
        <f t="shared" si="0"/>
        <v>0</v>
      </c>
    </row>
    <row r="52" s="96" customFormat="1" ht="19.9" customHeight="1" spans="1:4">
      <c r="A52" s="9" t="s">
        <v>177</v>
      </c>
      <c r="B52" s="92">
        <v>51</v>
      </c>
      <c r="C52" s="67"/>
      <c r="D52" s="94">
        <f t="shared" si="0"/>
        <v>0</v>
      </c>
    </row>
    <row r="53" ht="19.9" customHeight="1" spans="1:4">
      <c r="A53" s="10" t="s">
        <v>146</v>
      </c>
      <c r="B53" s="95">
        <v>51</v>
      </c>
      <c r="C53" s="64"/>
      <c r="D53" s="94">
        <f t="shared" si="0"/>
        <v>0</v>
      </c>
    </row>
    <row r="54" ht="19.9" customHeight="1" spans="1:4">
      <c r="A54" s="9" t="s">
        <v>178</v>
      </c>
      <c r="B54" s="92">
        <v>60</v>
      </c>
      <c r="C54" s="67">
        <v>45.932836</v>
      </c>
      <c r="D54" s="94">
        <f t="shared" si="0"/>
        <v>0.765547266666667</v>
      </c>
    </row>
    <row r="55" ht="19.9" customHeight="1" spans="1:4">
      <c r="A55" s="10" t="s">
        <v>146</v>
      </c>
      <c r="B55" s="95">
        <v>42</v>
      </c>
      <c r="C55" s="64">
        <v>36.932836</v>
      </c>
      <c r="D55" s="94">
        <f t="shared" si="0"/>
        <v>0.879353238095238</v>
      </c>
    </row>
    <row r="56" ht="19.9" customHeight="1" spans="1:4">
      <c r="A56" s="10" t="s">
        <v>147</v>
      </c>
      <c r="B56" s="95">
        <v>17</v>
      </c>
      <c r="C56" s="64">
        <v>9</v>
      </c>
      <c r="D56" s="94">
        <f t="shared" si="0"/>
        <v>0.529411764705882</v>
      </c>
    </row>
    <row r="57" ht="19.9" customHeight="1" spans="1:4">
      <c r="A57" s="10" t="s">
        <v>179</v>
      </c>
      <c r="B57" s="95">
        <v>1</v>
      </c>
      <c r="C57" s="64"/>
      <c r="D57" s="94">
        <f t="shared" si="0"/>
        <v>0</v>
      </c>
    </row>
    <row r="58" ht="19.9" customHeight="1" spans="1:4">
      <c r="A58" s="9" t="s">
        <v>180</v>
      </c>
      <c r="B58" s="92">
        <v>558</v>
      </c>
      <c r="C58" s="67">
        <v>467.15786</v>
      </c>
      <c r="D58" s="94">
        <f t="shared" si="0"/>
        <v>0.837200465949821</v>
      </c>
    </row>
    <row r="59" ht="19.9" customHeight="1" spans="1:4">
      <c r="A59" s="10" t="s">
        <v>146</v>
      </c>
      <c r="B59" s="95">
        <v>473</v>
      </c>
      <c r="C59" s="64">
        <v>449.15786</v>
      </c>
      <c r="D59" s="94">
        <f t="shared" si="0"/>
        <v>0.94959378435518</v>
      </c>
    </row>
    <row r="60" ht="19.9" customHeight="1" spans="1:4">
      <c r="A60" s="10" t="s">
        <v>147</v>
      </c>
      <c r="B60" s="95">
        <v>85</v>
      </c>
      <c r="C60" s="64">
        <v>18</v>
      </c>
      <c r="D60" s="94">
        <f t="shared" si="0"/>
        <v>0.211764705882353</v>
      </c>
    </row>
    <row r="61" ht="19.9" customHeight="1" spans="1:4">
      <c r="A61" s="9" t="s">
        <v>181</v>
      </c>
      <c r="B61" s="92">
        <v>762</v>
      </c>
      <c r="C61" s="67">
        <v>750.250156</v>
      </c>
      <c r="D61" s="94">
        <f t="shared" si="0"/>
        <v>0.984580257217848</v>
      </c>
    </row>
    <row r="62" ht="19.9" customHeight="1" spans="1:4">
      <c r="A62" s="10" t="s">
        <v>146</v>
      </c>
      <c r="B62" s="95">
        <v>601</v>
      </c>
      <c r="C62" s="64">
        <v>672.350156</v>
      </c>
      <c r="D62" s="94">
        <f t="shared" si="0"/>
        <v>1.11871906156406</v>
      </c>
    </row>
    <row r="63" ht="19.9" customHeight="1" spans="1:4">
      <c r="A63" s="10" t="s">
        <v>147</v>
      </c>
      <c r="B63" s="95">
        <v>134</v>
      </c>
      <c r="C63" s="64">
        <v>77.9</v>
      </c>
      <c r="D63" s="94">
        <f t="shared" si="0"/>
        <v>0.58134328358209</v>
      </c>
    </row>
    <row r="64" ht="19.9" customHeight="1" spans="1:4">
      <c r="A64" s="10" t="s">
        <v>182</v>
      </c>
      <c r="B64" s="95">
        <v>24</v>
      </c>
      <c r="C64" s="64"/>
      <c r="D64" s="94">
        <f t="shared" si="0"/>
        <v>0</v>
      </c>
    </row>
    <row r="65" ht="19.9" customHeight="1" spans="1:4">
      <c r="A65" s="10" t="s">
        <v>183</v>
      </c>
      <c r="B65" s="95">
        <v>3</v>
      </c>
      <c r="C65" s="64"/>
      <c r="D65" s="94">
        <f t="shared" si="0"/>
        <v>0</v>
      </c>
    </row>
    <row r="66" ht="19.9" customHeight="1" spans="1:4">
      <c r="A66" s="9" t="s">
        <v>184</v>
      </c>
      <c r="B66" s="92">
        <v>345</v>
      </c>
      <c r="C66" s="67">
        <v>407.603508</v>
      </c>
      <c r="D66" s="94">
        <f t="shared" si="0"/>
        <v>1.18145944347826</v>
      </c>
    </row>
    <row r="67" ht="19.9" customHeight="1" spans="1:4">
      <c r="A67" s="10" t="s">
        <v>146</v>
      </c>
      <c r="B67" s="95">
        <v>324</v>
      </c>
      <c r="C67" s="64">
        <v>335.603508</v>
      </c>
      <c r="D67" s="94">
        <f t="shared" si="0"/>
        <v>1.0358132962963</v>
      </c>
    </row>
    <row r="68" ht="19.9" customHeight="1" spans="1:4">
      <c r="A68" s="10" t="s">
        <v>147</v>
      </c>
      <c r="B68" s="95">
        <v>18</v>
      </c>
      <c r="C68" s="64">
        <v>72</v>
      </c>
      <c r="D68" s="94">
        <f t="shared" si="0"/>
        <v>4</v>
      </c>
    </row>
    <row r="69" ht="19.9" customHeight="1" spans="1:4">
      <c r="A69" s="10" t="s">
        <v>185</v>
      </c>
      <c r="B69" s="95">
        <v>3</v>
      </c>
      <c r="C69" s="64"/>
      <c r="D69" s="94">
        <f t="shared" si="0"/>
        <v>0</v>
      </c>
    </row>
    <row r="70" ht="19.9" customHeight="1" spans="1:4">
      <c r="A70" s="9" t="s">
        <v>186</v>
      </c>
      <c r="B70" s="92">
        <v>282</v>
      </c>
      <c r="C70" s="67">
        <v>398.945096</v>
      </c>
      <c r="D70" s="94">
        <f t="shared" ref="D70:D133" si="1">C70/B70</f>
        <v>1.41469892198582</v>
      </c>
    </row>
    <row r="71" ht="19.9" customHeight="1" spans="1:4">
      <c r="A71" s="10" t="s">
        <v>146</v>
      </c>
      <c r="B71" s="95">
        <v>282</v>
      </c>
      <c r="C71" s="64">
        <v>253.945096</v>
      </c>
      <c r="D71" s="94">
        <f t="shared" si="1"/>
        <v>0.900514524822695</v>
      </c>
    </row>
    <row r="72" ht="19.9" customHeight="1" spans="1:4">
      <c r="A72" s="10" t="s">
        <v>147</v>
      </c>
      <c r="B72" s="95"/>
      <c r="C72" s="64">
        <v>145</v>
      </c>
      <c r="D72" s="94"/>
    </row>
    <row r="73" ht="19.9" customHeight="1" spans="1:4">
      <c r="A73" s="9" t="s">
        <v>187</v>
      </c>
      <c r="B73" s="92">
        <v>333</v>
      </c>
      <c r="C73" s="67">
        <v>915.326664</v>
      </c>
      <c r="D73" s="94">
        <f t="shared" si="1"/>
        <v>2.74872872072072</v>
      </c>
    </row>
    <row r="74" ht="19.9" customHeight="1" spans="1:4">
      <c r="A74" s="10" t="s">
        <v>146</v>
      </c>
      <c r="B74" s="95">
        <v>313</v>
      </c>
      <c r="C74" s="64">
        <v>685.006664</v>
      </c>
      <c r="D74" s="94">
        <f t="shared" si="1"/>
        <v>2.18851969329073</v>
      </c>
    </row>
    <row r="75" ht="19.9" customHeight="1" spans="1:4">
      <c r="A75" s="10" t="s">
        <v>147</v>
      </c>
      <c r="B75" s="95">
        <v>10</v>
      </c>
      <c r="C75" s="64">
        <v>230.32</v>
      </c>
      <c r="D75" s="94">
        <f t="shared" si="1"/>
        <v>23.032</v>
      </c>
    </row>
    <row r="76" ht="19.9" customHeight="1" spans="1:4">
      <c r="A76" s="10" t="s">
        <v>188</v>
      </c>
      <c r="B76" s="95">
        <v>4</v>
      </c>
      <c r="C76" s="64"/>
      <c r="D76" s="94">
        <f t="shared" si="1"/>
        <v>0</v>
      </c>
    </row>
    <row r="77" ht="19.9" customHeight="1" spans="1:4">
      <c r="A77" s="10" t="s">
        <v>189</v>
      </c>
      <c r="B77" s="95">
        <v>6</v>
      </c>
      <c r="C77" s="64"/>
      <c r="D77" s="94">
        <f t="shared" si="1"/>
        <v>0</v>
      </c>
    </row>
    <row r="78" ht="19.9" customHeight="1" spans="1:4">
      <c r="A78" s="9" t="s">
        <v>190</v>
      </c>
      <c r="B78" s="92">
        <v>706</v>
      </c>
      <c r="C78" s="67">
        <v>607.467928</v>
      </c>
      <c r="D78" s="94">
        <f t="shared" si="1"/>
        <v>0.860436158640227</v>
      </c>
    </row>
    <row r="79" ht="19.9" customHeight="1" spans="1:4">
      <c r="A79" s="10" t="s">
        <v>146</v>
      </c>
      <c r="B79" s="95">
        <v>590</v>
      </c>
      <c r="C79" s="64">
        <v>557.467928</v>
      </c>
      <c r="D79" s="94">
        <f t="shared" si="1"/>
        <v>0.944860894915254</v>
      </c>
    </row>
    <row r="80" ht="19.9" customHeight="1" spans="1:4">
      <c r="A80" s="10" t="s">
        <v>147</v>
      </c>
      <c r="B80" s="95">
        <v>8</v>
      </c>
      <c r="C80" s="64">
        <v>50</v>
      </c>
      <c r="D80" s="94">
        <f t="shared" si="1"/>
        <v>6.25</v>
      </c>
    </row>
    <row r="81" ht="19.9" customHeight="1" spans="1:4">
      <c r="A81" s="10" t="s">
        <v>191</v>
      </c>
      <c r="B81" s="95">
        <v>30</v>
      </c>
      <c r="C81" s="64"/>
      <c r="D81" s="94">
        <f t="shared" si="1"/>
        <v>0</v>
      </c>
    </row>
    <row r="82" ht="19.9" customHeight="1" spans="1:4">
      <c r="A82" s="10" t="s">
        <v>192</v>
      </c>
      <c r="B82" s="95">
        <v>16</v>
      </c>
      <c r="C82" s="64"/>
      <c r="D82" s="94">
        <f t="shared" si="1"/>
        <v>0</v>
      </c>
    </row>
    <row r="83" ht="19.9" customHeight="1" spans="1:4">
      <c r="A83" s="10" t="s">
        <v>193</v>
      </c>
      <c r="B83" s="95">
        <v>9</v>
      </c>
      <c r="C83" s="64"/>
      <c r="D83" s="94">
        <f t="shared" si="1"/>
        <v>0</v>
      </c>
    </row>
    <row r="84" ht="19.9" customHeight="1" spans="1:4">
      <c r="A84" s="10" t="s">
        <v>194</v>
      </c>
      <c r="B84" s="95">
        <v>53</v>
      </c>
      <c r="C84" s="64"/>
      <c r="D84" s="94">
        <f t="shared" si="1"/>
        <v>0</v>
      </c>
    </row>
    <row r="85" ht="19.9" customHeight="1" spans="1:4">
      <c r="A85" s="9" t="s">
        <v>195</v>
      </c>
      <c r="B85" s="92"/>
      <c r="C85" s="67">
        <v>622</v>
      </c>
      <c r="D85" s="94"/>
    </row>
    <row r="86" ht="19.9" customHeight="1" spans="1:4">
      <c r="A86" s="10" t="s">
        <v>182</v>
      </c>
      <c r="B86" s="95"/>
      <c r="C86" s="64">
        <v>622</v>
      </c>
      <c r="D86" s="94"/>
    </row>
    <row r="87" ht="19.9" customHeight="1" spans="1:4">
      <c r="A87" s="9" t="s">
        <v>196</v>
      </c>
      <c r="B87" s="92">
        <v>243</v>
      </c>
      <c r="C87" s="67">
        <v>237.817076</v>
      </c>
      <c r="D87" s="94">
        <f t="shared" si="1"/>
        <v>0.978671094650206</v>
      </c>
    </row>
    <row r="88" ht="19.9" customHeight="1" spans="1:4">
      <c r="A88" s="10" t="s">
        <v>197</v>
      </c>
      <c r="B88" s="95">
        <v>221</v>
      </c>
      <c r="C88" s="64">
        <v>237.817076</v>
      </c>
      <c r="D88" s="94">
        <f t="shared" si="1"/>
        <v>1.07609536651584</v>
      </c>
    </row>
    <row r="89" ht="19.9" customHeight="1" spans="1:4">
      <c r="A89" s="10" t="s">
        <v>198</v>
      </c>
      <c r="B89" s="95">
        <v>22</v>
      </c>
      <c r="C89" s="64"/>
      <c r="D89" s="94">
        <f t="shared" si="1"/>
        <v>0</v>
      </c>
    </row>
    <row r="90" ht="19.9" customHeight="1" spans="1:4">
      <c r="A90" s="9" t="s">
        <v>199</v>
      </c>
      <c r="B90" s="92">
        <v>64</v>
      </c>
      <c r="C90" s="67">
        <v>13945.299457</v>
      </c>
      <c r="D90" s="94">
        <f t="shared" si="1"/>
        <v>217.895304015625</v>
      </c>
    </row>
    <row r="91" ht="19.9" customHeight="1" spans="1:4">
      <c r="A91" s="10" t="s">
        <v>200</v>
      </c>
      <c r="B91" s="95">
        <v>64</v>
      </c>
      <c r="C91" s="64">
        <v>13945.299457</v>
      </c>
      <c r="D91" s="94">
        <f t="shared" si="1"/>
        <v>217.895304015625</v>
      </c>
    </row>
    <row r="92" ht="19.9" customHeight="1" spans="1:4">
      <c r="A92" s="9" t="s">
        <v>201</v>
      </c>
      <c r="B92" s="92">
        <v>2</v>
      </c>
      <c r="C92" s="67">
        <v>3</v>
      </c>
      <c r="D92" s="94">
        <f t="shared" si="1"/>
        <v>1.5</v>
      </c>
    </row>
    <row r="93" ht="19.9" customHeight="1" spans="1:4">
      <c r="A93" s="9" t="s">
        <v>202</v>
      </c>
      <c r="B93" s="92">
        <v>2</v>
      </c>
      <c r="C93" s="67">
        <v>3</v>
      </c>
      <c r="D93" s="94">
        <f t="shared" si="1"/>
        <v>1.5</v>
      </c>
    </row>
    <row r="94" ht="19.9" customHeight="1" spans="1:4">
      <c r="A94" s="10" t="s">
        <v>203</v>
      </c>
      <c r="B94" s="95">
        <v>2</v>
      </c>
      <c r="C94" s="64">
        <v>3</v>
      </c>
      <c r="D94" s="94">
        <f t="shared" si="1"/>
        <v>1.5</v>
      </c>
    </row>
    <row r="95" ht="19.9" customHeight="1" spans="1:4">
      <c r="A95" s="9" t="s">
        <v>204</v>
      </c>
      <c r="B95" s="92">
        <v>4463</v>
      </c>
      <c r="C95" s="67">
        <v>5750.475036</v>
      </c>
      <c r="D95" s="94">
        <f t="shared" si="1"/>
        <v>1.288477489581</v>
      </c>
    </row>
    <row r="96" ht="19.9" customHeight="1" spans="1:4">
      <c r="A96" s="9" t="s">
        <v>205</v>
      </c>
      <c r="B96" s="92">
        <v>3933</v>
      </c>
      <c r="C96" s="67">
        <v>5320.331316</v>
      </c>
      <c r="D96" s="94">
        <f t="shared" si="1"/>
        <v>1.35274124485126</v>
      </c>
    </row>
    <row r="97" ht="19.9" customHeight="1" spans="1:4">
      <c r="A97" s="10" t="s">
        <v>146</v>
      </c>
      <c r="B97" s="95">
        <v>3331</v>
      </c>
      <c r="C97" s="64">
        <v>2820.331316</v>
      </c>
      <c r="D97" s="94">
        <f t="shared" si="1"/>
        <v>0.846692079255479</v>
      </c>
    </row>
    <row r="98" ht="19.9" customHeight="1" spans="1:4">
      <c r="A98" s="10" t="s">
        <v>147</v>
      </c>
      <c r="B98" s="95">
        <v>193</v>
      </c>
      <c r="C98" s="64">
        <v>2500</v>
      </c>
      <c r="D98" s="94">
        <f t="shared" si="1"/>
        <v>12.9533678756477</v>
      </c>
    </row>
    <row r="99" ht="19.9" customHeight="1" spans="1:4">
      <c r="A99" s="10" t="s">
        <v>206</v>
      </c>
      <c r="B99" s="95">
        <v>359</v>
      </c>
      <c r="C99" s="64"/>
      <c r="D99" s="94">
        <f t="shared" si="1"/>
        <v>0</v>
      </c>
    </row>
    <row r="100" ht="19.9" customHeight="1" spans="1:4">
      <c r="A100" s="10" t="s">
        <v>207</v>
      </c>
      <c r="B100" s="95">
        <v>49</v>
      </c>
      <c r="C100" s="64"/>
      <c r="D100" s="94">
        <f t="shared" si="1"/>
        <v>0</v>
      </c>
    </row>
    <row r="101" ht="19.9" customHeight="1" spans="1:4">
      <c r="A101" s="10" t="s">
        <v>208</v>
      </c>
      <c r="B101" s="95">
        <v>1</v>
      </c>
      <c r="C101" s="64"/>
      <c r="D101" s="94">
        <f t="shared" si="1"/>
        <v>0</v>
      </c>
    </row>
    <row r="102" ht="19.9" customHeight="1" spans="1:4">
      <c r="A102" s="9" t="s">
        <v>209</v>
      </c>
      <c r="B102" s="92"/>
      <c r="C102" s="67">
        <v>39.9492</v>
      </c>
      <c r="D102" s="94"/>
    </row>
    <row r="103" ht="19.9" customHeight="1" spans="1:4">
      <c r="A103" s="10" t="s">
        <v>146</v>
      </c>
      <c r="B103" s="95"/>
      <c r="C103" s="64">
        <v>39.9492</v>
      </c>
      <c r="D103" s="94"/>
    </row>
    <row r="104" ht="19.9" customHeight="1" spans="1:4">
      <c r="A104" s="9" t="s">
        <v>210</v>
      </c>
      <c r="B104" s="92">
        <v>498</v>
      </c>
      <c r="C104" s="67">
        <v>390.19452</v>
      </c>
      <c r="D104" s="94">
        <f t="shared" si="1"/>
        <v>0.783523132530121</v>
      </c>
    </row>
    <row r="105" ht="19.9" customHeight="1" spans="1:4">
      <c r="A105" s="10" t="s">
        <v>146</v>
      </c>
      <c r="B105" s="95">
        <v>375</v>
      </c>
      <c r="C105" s="64">
        <v>340.19452</v>
      </c>
      <c r="D105" s="94">
        <f t="shared" si="1"/>
        <v>0.907185386666667</v>
      </c>
    </row>
    <row r="106" ht="19.9" customHeight="1" spans="1:4">
      <c r="A106" s="10" t="s">
        <v>147</v>
      </c>
      <c r="B106" s="95">
        <v>51</v>
      </c>
      <c r="C106" s="64">
        <v>7</v>
      </c>
      <c r="D106" s="94">
        <f t="shared" si="1"/>
        <v>0.137254901960784</v>
      </c>
    </row>
    <row r="107" ht="19.9" customHeight="1" spans="1:4">
      <c r="A107" s="10" t="s">
        <v>211</v>
      </c>
      <c r="B107" s="95">
        <v>32</v>
      </c>
      <c r="C107" s="64"/>
      <c r="D107" s="94">
        <f t="shared" si="1"/>
        <v>0</v>
      </c>
    </row>
    <row r="108" ht="19.9" customHeight="1" spans="1:4">
      <c r="A108" s="10" t="s">
        <v>212</v>
      </c>
      <c r="B108" s="95">
        <v>16</v>
      </c>
      <c r="C108" s="64"/>
      <c r="D108" s="94">
        <f t="shared" si="1"/>
        <v>0</v>
      </c>
    </row>
    <row r="109" ht="19.9" customHeight="1" spans="1:4">
      <c r="A109" s="10" t="s">
        <v>213</v>
      </c>
      <c r="B109" s="95">
        <v>24</v>
      </c>
      <c r="C109" s="64">
        <v>15</v>
      </c>
      <c r="D109" s="94">
        <f t="shared" si="1"/>
        <v>0.625</v>
      </c>
    </row>
    <row r="110" ht="19.9" customHeight="1" spans="1:4">
      <c r="A110" s="10" t="s">
        <v>214</v>
      </c>
      <c r="B110" s="95"/>
      <c r="C110" s="64">
        <v>28</v>
      </c>
      <c r="D110" s="94"/>
    </row>
    <row r="111" ht="19.9" customHeight="1" spans="1:4">
      <c r="A111" s="98" t="s">
        <v>215</v>
      </c>
      <c r="B111" s="99">
        <f>SUM(B112:B113)</f>
        <v>32</v>
      </c>
      <c r="C111" s="64"/>
      <c r="D111" s="94">
        <f t="shared" si="1"/>
        <v>0</v>
      </c>
    </row>
    <row r="112" ht="19.9" customHeight="1" spans="1:4">
      <c r="A112" s="100" t="s">
        <v>216</v>
      </c>
      <c r="B112" s="99">
        <v>15</v>
      </c>
      <c r="C112" s="64"/>
      <c r="D112" s="94">
        <f t="shared" si="1"/>
        <v>0</v>
      </c>
    </row>
    <row r="113" ht="19.9" customHeight="1" spans="1:4">
      <c r="A113" s="100" t="s">
        <v>217</v>
      </c>
      <c r="B113" s="99">
        <v>17</v>
      </c>
      <c r="C113" s="64"/>
      <c r="D113" s="94">
        <f t="shared" si="1"/>
        <v>0</v>
      </c>
    </row>
    <row r="114" ht="19.9" customHeight="1" spans="1:4">
      <c r="A114" s="9" t="s">
        <v>218</v>
      </c>
      <c r="B114" s="92">
        <v>16271</v>
      </c>
      <c r="C114" s="67">
        <v>15297.494342</v>
      </c>
      <c r="D114" s="94">
        <f t="shared" si="1"/>
        <v>0.940169279208408</v>
      </c>
    </row>
    <row r="115" ht="19.9" customHeight="1" spans="1:4">
      <c r="A115" s="9" t="s">
        <v>219</v>
      </c>
      <c r="B115" s="92">
        <v>1032</v>
      </c>
      <c r="C115" s="67">
        <v>885.274776</v>
      </c>
      <c r="D115" s="94">
        <f t="shared" si="1"/>
        <v>0.857824395348837</v>
      </c>
    </row>
    <row r="116" ht="19.9" customHeight="1" spans="1:4">
      <c r="A116" s="10" t="s">
        <v>146</v>
      </c>
      <c r="B116" s="95">
        <v>1022</v>
      </c>
      <c r="C116" s="64">
        <v>885.274776</v>
      </c>
      <c r="D116" s="94">
        <f t="shared" si="1"/>
        <v>0.866217980430528</v>
      </c>
    </row>
    <row r="117" ht="19.9" customHeight="1" spans="1:4">
      <c r="A117" s="10" t="s">
        <v>220</v>
      </c>
      <c r="B117" s="95">
        <v>10</v>
      </c>
      <c r="C117" s="64"/>
      <c r="D117" s="94">
        <f t="shared" si="1"/>
        <v>0</v>
      </c>
    </row>
    <row r="118" ht="19.9" customHeight="1" spans="1:4">
      <c r="A118" s="9" t="s">
        <v>221</v>
      </c>
      <c r="B118" s="92">
        <v>14394</v>
      </c>
      <c r="C118" s="67">
        <v>14243.277102</v>
      </c>
      <c r="D118" s="94">
        <f t="shared" si="1"/>
        <v>0.989528769070446</v>
      </c>
    </row>
    <row r="119" ht="19.9" customHeight="1" spans="1:4">
      <c r="A119" s="10" t="s">
        <v>222</v>
      </c>
      <c r="B119" s="95">
        <v>1002</v>
      </c>
      <c r="C119" s="64">
        <v>315.609295</v>
      </c>
      <c r="D119" s="94">
        <f t="shared" si="1"/>
        <v>0.314979336327345</v>
      </c>
    </row>
    <row r="120" ht="19.9" customHeight="1" spans="1:4">
      <c r="A120" s="10" t="s">
        <v>223</v>
      </c>
      <c r="B120" s="95">
        <v>7161</v>
      </c>
      <c r="C120" s="64">
        <v>6212.222908</v>
      </c>
      <c r="D120" s="94">
        <f t="shared" si="1"/>
        <v>0.867507737466834</v>
      </c>
    </row>
    <row r="121" ht="19.9" customHeight="1" spans="1:4">
      <c r="A121" s="10" t="s">
        <v>224</v>
      </c>
      <c r="B121" s="95">
        <v>4061</v>
      </c>
      <c r="C121" s="64">
        <v>5795.228458</v>
      </c>
      <c r="D121" s="94">
        <f t="shared" si="1"/>
        <v>1.42704468308298</v>
      </c>
    </row>
    <row r="122" ht="19.9" customHeight="1" spans="1:4">
      <c r="A122" s="10" t="s">
        <v>225</v>
      </c>
      <c r="B122" s="95">
        <v>1793</v>
      </c>
      <c r="C122" s="64">
        <v>1480.216441</v>
      </c>
      <c r="D122" s="94">
        <f t="shared" si="1"/>
        <v>0.825552950920245</v>
      </c>
    </row>
    <row r="123" ht="19.9" customHeight="1" spans="1:4">
      <c r="A123" s="10" t="s">
        <v>226</v>
      </c>
      <c r="B123" s="95">
        <v>377</v>
      </c>
      <c r="C123" s="64">
        <v>440</v>
      </c>
      <c r="D123" s="94">
        <f t="shared" si="1"/>
        <v>1.16710875331565</v>
      </c>
    </row>
    <row r="124" ht="19.9" customHeight="1" spans="1:4">
      <c r="A124" s="9" t="s">
        <v>227</v>
      </c>
      <c r="B124" s="92">
        <v>132</v>
      </c>
      <c r="C124" s="67">
        <v>10</v>
      </c>
      <c r="D124" s="94">
        <f t="shared" si="1"/>
        <v>0.0757575757575758</v>
      </c>
    </row>
    <row r="125" ht="19.9" customHeight="1" spans="1:4">
      <c r="A125" s="10" t="s">
        <v>228</v>
      </c>
      <c r="B125" s="95">
        <v>61</v>
      </c>
      <c r="C125" s="64">
        <v>10</v>
      </c>
      <c r="D125" s="94">
        <f t="shared" si="1"/>
        <v>0.163934426229508</v>
      </c>
    </row>
    <row r="126" ht="19.9" customHeight="1" spans="1:4">
      <c r="A126" s="10" t="s">
        <v>229</v>
      </c>
      <c r="B126" s="95">
        <v>71</v>
      </c>
      <c r="C126" s="64"/>
      <c r="D126" s="94">
        <f t="shared" si="1"/>
        <v>0</v>
      </c>
    </row>
    <row r="127" ht="19.9" customHeight="1" spans="1:4">
      <c r="A127" s="9" t="s">
        <v>230</v>
      </c>
      <c r="B127" s="92"/>
      <c r="C127" s="67">
        <v>18</v>
      </c>
      <c r="D127" s="94"/>
    </row>
    <row r="128" ht="19.9" customHeight="1" spans="1:4">
      <c r="A128" s="10" t="s">
        <v>231</v>
      </c>
      <c r="B128" s="95"/>
      <c r="C128" s="64">
        <v>18</v>
      </c>
      <c r="D128" s="94"/>
    </row>
    <row r="129" ht="19.9" customHeight="1" spans="1:4">
      <c r="A129" s="9" t="s">
        <v>232</v>
      </c>
      <c r="B129" s="92">
        <v>141</v>
      </c>
      <c r="C129" s="67">
        <v>140.942464</v>
      </c>
      <c r="D129" s="94">
        <f t="shared" si="1"/>
        <v>0.999591943262411</v>
      </c>
    </row>
    <row r="130" ht="19.9" customHeight="1" spans="1:4">
      <c r="A130" s="10" t="s">
        <v>233</v>
      </c>
      <c r="B130" s="95">
        <v>141</v>
      </c>
      <c r="C130" s="64">
        <v>140.942464</v>
      </c>
      <c r="D130" s="94">
        <f t="shared" si="1"/>
        <v>0.999591943262411</v>
      </c>
    </row>
    <row r="131" ht="19.9" customHeight="1" spans="1:4">
      <c r="A131" s="98" t="s">
        <v>234</v>
      </c>
      <c r="B131" s="99">
        <f>SUM(B132:B132)</f>
        <v>353</v>
      </c>
      <c r="C131" s="64"/>
      <c r="D131" s="94">
        <f t="shared" si="1"/>
        <v>0</v>
      </c>
    </row>
    <row r="132" ht="19.9" customHeight="1" spans="1:4">
      <c r="A132" s="100" t="s">
        <v>235</v>
      </c>
      <c r="B132" s="99">
        <v>353</v>
      </c>
      <c r="C132" s="64"/>
      <c r="D132" s="94">
        <f t="shared" si="1"/>
        <v>0</v>
      </c>
    </row>
    <row r="133" ht="19.9" customHeight="1" spans="1:4">
      <c r="A133" s="98" t="s">
        <v>236</v>
      </c>
      <c r="B133" s="99">
        <f>B134</f>
        <v>219</v>
      </c>
      <c r="C133" s="64"/>
      <c r="D133" s="94">
        <f t="shared" si="1"/>
        <v>0</v>
      </c>
    </row>
    <row r="134" ht="19.9" customHeight="1" spans="1:4">
      <c r="A134" s="100" t="s">
        <v>237</v>
      </c>
      <c r="B134" s="99">
        <v>219</v>
      </c>
      <c r="C134" s="67"/>
      <c r="D134" s="94">
        <f t="shared" ref="D134:D197" si="2">C134/B134</f>
        <v>0</v>
      </c>
    </row>
    <row r="135" ht="19.9" customHeight="1" spans="1:4">
      <c r="A135" s="9" t="s">
        <v>238</v>
      </c>
      <c r="B135" s="92">
        <v>4546</v>
      </c>
      <c r="C135" s="67">
        <v>337</v>
      </c>
      <c r="D135" s="94">
        <f t="shared" si="2"/>
        <v>0.0741311042674879</v>
      </c>
    </row>
    <row r="136" ht="19.9" customHeight="1" spans="1:4">
      <c r="A136" s="9" t="s">
        <v>239</v>
      </c>
      <c r="B136" s="92">
        <v>2204</v>
      </c>
      <c r="C136" s="67">
        <v>326</v>
      </c>
      <c r="D136" s="94">
        <f t="shared" si="2"/>
        <v>0.147912885662432</v>
      </c>
    </row>
    <row r="137" ht="19.9" customHeight="1" spans="1:4">
      <c r="A137" s="10" t="s">
        <v>146</v>
      </c>
      <c r="B137" s="95">
        <v>23</v>
      </c>
      <c r="C137" s="64">
        <v>26.31992</v>
      </c>
      <c r="D137" s="94">
        <f t="shared" si="2"/>
        <v>1.14434434782609</v>
      </c>
    </row>
    <row r="138" ht="19.9" customHeight="1" spans="1:4">
      <c r="A138" s="10" t="s">
        <v>147</v>
      </c>
      <c r="B138" s="95">
        <v>1598</v>
      </c>
      <c r="C138" s="64">
        <v>300</v>
      </c>
      <c r="D138" s="94">
        <f t="shared" si="2"/>
        <v>0.187734668335419</v>
      </c>
    </row>
    <row r="139" ht="19.9" customHeight="1" spans="1:4">
      <c r="A139" s="10" t="s">
        <v>240</v>
      </c>
      <c r="B139" s="95">
        <v>583</v>
      </c>
      <c r="C139" s="64"/>
      <c r="D139" s="94">
        <f t="shared" si="2"/>
        <v>0</v>
      </c>
    </row>
    <row r="140" s="96" customFormat="1" ht="19.9" customHeight="1" spans="1:4">
      <c r="A140" s="9" t="s">
        <v>241</v>
      </c>
      <c r="B140" s="92">
        <v>57</v>
      </c>
      <c r="C140" s="67"/>
      <c r="D140" s="94">
        <f t="shared" si="2"/>
        <v>0</v>
      </c>
    </row>
    <row r="141" ht="19.9" customHeight="1" spans="1:4">
      <c r="A141" s="10" t="s">
        <v>242</v>
      </c>
      <c r="B141" s="95">
        <v>30</v>
      </c>
      <c r="C141" s="64"/>
      <c r="D141" s="94">
        <f t="shared" si="2"/>
        <v>0</v>
      </c>
    </row>
    <row r="142" ht="19.9" customHeight="1" spans="1:4">
      <c r="A142" s="10" t="s">
        <v>243</v>
      </c>
      <c r="B142" s="95">
        <v>27</v>
      </c>
      <c r="C142" s="64"/>
      <c r="D142" s="94">
        <f t="shared" si="2"/>
        <v>0</v>
      </c>
    </row>
    <row r="143" s="96" customFormat="1" ht="19.9" customHeight="1" spans="1:4">
      <c r="A143" s="9" t="s">
        <v>244</v>
      </c>
      <c r="B143" s="92">
        <v>124</v>
      </c>
      <c r="C143" s="67"/>
      <c r="D143" s="94">
        <f t="shared" si="2"/>
        <v>0</v>
      </c>
    </row>
    <row r="144" ht="19.9" customHeight="1" spans="1:4">
      <c r="A144" s="10" t="s">
        <v>245</v>
      </c>
      <c r="B144" s="95">
        <v>124</v>
      </c>
      <c r="C144" s="64"/>
      <c r="D144" s="94">
        <f t="shared" si="2"/>
        <v>0</v>
      </c>
    </row>
    <row r="145" ht="19.9" customHeight="1" spans="1:4">
      <c r="A145" s="9" t="s">
        <v>246</v>
      </c>
      <c r="B145" s="92"/>
      <c r="C145" s="67">
        <v>5</v>
      </c>
      <c r="D145" s="94"/>
    </row>
    <row r="146" ht="19.9" customHeight="1" spans="1:4">
      <c r="A146" s="10" t="s">
        <v>247</v>
      </c>
      <c r="B146" s="95"/>
      <c r="C146" s="64">
        <v>5</v>
      </c>
      <c r="D146" s="94"/>
    </row>
    <row r="147" ht="19.9" customHeight="1" spans="1:4">
      <c r="A147" s="9" t="s">
        <v>248</v>
      </c>
      <c r="B147" s="92">
        <v>65</v>
      </c>
      <c r="C147" s="67">
        <v>6</v>
      </c>
      <c r="D147" s="94">
        <f t="shared" si="2"/>
        <v>0.0923076923076923</v>
      </c>
    </row>
    <row r="148" ht="19.9" customHeight="1" spans="1:4">
      <c r="A148" s="10" t="s">
        <v>249</v>
      </c>
      <c r="B148" s="95"/>
      <c r="C148" s="64">
        <v>6</v>
      </c>
      <c r="D148" s="94"/>
    </row>
    <row r="149" ht="19.9" customHeight="1" spans="1:4">
      <c r="A149" s="10" t="s">
        <v>250</v>
      </c>
      <c r="B149" s="95">
        <v>62</v>
      </c>
      <c r="C149" s="64"/>
      <c r="D149" s="94">
        <f t="shared" si="2"/>
        <v>0</v>
      </c>
    </row>
    <row r="150" ht="19.9" customHeight="1" spans="1:4">
      <c r="A150" s="10" t="s">
        <v>251</v>
      </c>
      <c r="B150" s="95">
        <v>3</v>
      </c>
      <c r="C150" s="64"/>
      <c r="D150" s="94">
        <f t="shared" si="2"/>
        <v>0</v>
      </c>
    </row>
    <row r="151" s="96" customFormat="1" ht="19.9" customHeight="1" spans="1:4">
      <c r="A151" s="9" t="s">
        <v>252</v>
      </c>
      <c r="B151" s="92">
        <v>2096</v>
      </c>
      <c r="C151" s="67"/>
      <c r="D151" s="94">
        <f t="shared" si="2"/>
        <v>0</v>
      </c>
    </row>
    <row r="152" ht="19.9" customHeight="1" spans="1:4">
      <c r="A152" s="10" t="s">
        <v>253</v>
      </c>
      <c r="B152" s="95">
        <v>2096</v>
      </c>
      <c r="C152" s="64"/>
      <c r="D152" s="94">
        <f t="shared" si="2"/>
        <v>0</v>
      </c>
    </row>
    <row r="153" ht="19.9" customHeight="1" spans="1:4">
      <c r="A153" s="9" t="s">
        <v>254</v>
      </c>
      <c r="B153" s="92">
        <v>17196</v>
      </c>
      <c r="C153" s="67">
        <v>3895.972978</v>
      </c>
      <c r="D153" s="94">
        <f t="shared" si="2"/>
        <v>0.226562745871133</v>
      </c>
    </row>
    <row r="154" ht="19.9" customHeight="1" spans="1:4">
      <c r="A154" s="9" t="s">
        <v>255</v>
      </c>
      <c r="B154" s="92">
        <v>15475</v>
      </c>
      <c r="C154" s="67">
        <v>1687.058717</v>
      </c>
      <c r="D154" s="94">
        <f t="shared" si="2"/>
        <v>0.109018333893376</v>
      </c>
    </row>
    <row r="155" ht="19.9" customHeight="1" spans="1:4">
      <c r="A155" s="10" t="s">
        <v>146</v>
      </c>
      <c r="B155" s="95">
        <v>603</v>
      </c>
      <c r="C155" s="64">
        <v>980.151336</v>
      </c>
      <c r="D155" s="94">
        <f t="shared" si="2"/>
        <v>1.62545826865672</v>
      </c>
    </row>
    <row r="156" ht="19.9" customHeight="1" spans="1:4">
      <c r="A156" s="10" t="s">
        <v>147</v>
      </c>
      <c r="B156" s="95">
        <v>6986</v>
      </c>
      <c r="C156" s="64">
        <v>179</v>
      </c>
      <c r="D156" s="94">
        <f t="shared" si="2"/>
        <v>0.0256226739192671</v>
      </c>
    </row>
    <row r="157" ht="19.9" customHeight="1" spans="1:4">
      <c r="A157" s="10" t="s">
        <v>256</v>
      </c>
      <c r="B157" s="95">
        <v>61</v>
      </c>
      <c r="C157" s="64"/>
      <c r="D157" s="94">
        <f t="shared" si="2"/>
        <v>0</v>
      </c>
    </row>
    <row r="158" ht="19.9" customHeight="1" spans="1:4">
      <c r="A158" s="10" t="s">
        <v>257</v>
      </c>
      <c r="B158" s="95">
        <v>56</v>
      </c>
      <c r="C158" s="64"/>
      <c r="D158" s="94">
        <f t="shared" si="2"/>
        <v>0</v>
      </c>
    </row>
    <row r="159" ht="19.9" customHeight="1" spans="1:4">
      <c r="A159" s="100" t="s">
        <v>258</v>
      </c>
      <c r="B159" s="95">
        <v>28</v>
      </c>
      <c r="C159" s="64"/>
      <c r="D159" s="94">
        <f t="shared" si="2"/>
        <v>0</v>
      </c>
    </row>
    <row r="160" ht="19.9" customHeight="1" spans="1:4">
      <c r="A160" s="100" t="s">
        <v>259</v>
      </c>
      <c r="B160" s="95">
        <v>99</v>
      </c>
      <c r="C160" s="64"/>
      <c r="D160" s="94">
        <f t="shared" si="2"/>
        <v>0</v>
      </c>
    </row>
    <row r="161" ht="19.9" customHeight="1" spans="1:4">
      <c r="A161" s="10" t="s">
        <v>260</v>
      </c>
      <c r="B161" s="95">
        <v>2048</v>
      </c>
      <c r="C161" s="64">
        <v>150</v>
      </c>
      <c r="D161" s="94">
        <f t="shared" si="2"/>
        <v>0.0732421875</v>
      </c>
    </row>
    <row r="162" ht="19.9" customHeight="1" spans="1:4">
      <c r="A162" s="10" t="s">
        <v>261</v>
      </c>
      <c r="B162" s="95">
        <v>3916</v>
      </c>
      <c r="C162" s="64">
        <v>377.907381</v>
      </c>
      <c r="D162" s="94">
        <f t="shared" si="2"/>
        <v>0.0965034170071501</v>
      </c>
    </row>
    <row r="163" ht="19.9" customHeight="1" spans="1:4">
      <c r="A163" s="10" t="s">
        <v>262</v>
      </c>
      <c r="B163" s="95">
        <v>1678</v>
      </c>
      <c r="C163" s="64"/>
      <c r="D163" s="94">
        <f t="shared" si="2"/>
        <v>0</v>
      </c>
    </row>
    <row r="164" ht="19.9" customHeight="1" spans="1:4">
      <c r="A164" s="9" t="s">
        <v>263</v>
      </c>
      <c r="B164" s="92">
        <v>905</v>
      </c>
      <c r="C164" s="67">
        <v>1800</v>
      </c>
      <c r="D164" s="94">
        <f t="shared" si="2"/>
        <v>1.98895027624309</v>
      </c>
    </row>
    <row r="165" ht="19.9" customHeight="1" spans="1:4">
      <c r="A165" s="10" t="s">
        <v>264</v>
      </c>
      <c r="B165" s="95">
        <v>56</v>
      </c>
      <c r="C165" s="64">
        <v>1800</v>
      </c>
      <c r="D165" s="94">
        <f t="shared" si="2"/>
        <v>32.1428571428571</v>
      </c>
    </row>
    <row r="166" ht="19.9" customHeight="1" spans="1:4">
      <c r="A166" s="10" t="s">
        <v>265</v>
      </c>
      <c r="B166" s="95">
        <v>268</v>
      </c>
      <c r="C166" s="64"/>
      <c r="D166" s="94">
        <f t="shared" si="2"/>
        <v>0</v>
      </c>
    </row>
    <row r="167" ht="19.9" customHeight="1" spans="1:4">
      <c r="A167" s="10" t="s">
        <v>266</v>
      </c>
      <c r="B167" s="95">
        <v>581</v>
      </c>
      <c r="C167" s="64"/>
      <c r="D167" s="94">
        <f t="shared" si="2"/>
        <v>0</v>
      </c>
    </row>
    <row r="168" s="96" customFormat="1" ht="19.9" customHeight="1" spans="1:4">
      <c r="A168" s="9" t="s">
        <v>267</v>
      </c>
      <c r="B168" s="92">
        <v>1</v>
      </c>
      <c r="C168" s="67"/>
      <c r="D168" s="94">
        <f t="shared" si="2"/>
        <v>0</v>
      </c>
    </row>
    <row r="169" ht="19.9" customHeight="1" spans="1:4">
      <c r="A169" s="10" t="s">
        <v>268</v>
      </c>
      <c r="B169" s="95">
        <v>1</v>
      </c>
      <c r="C169" s="64"/>
      <c r="D169" s="94">
        <f t="shared" si="2"/>
        <v>0</v>
      </c>
    </row>
    <row r="170" ht="19.9" customHeight="1" spans="1:4">
      <c r="A170" s="9" t="s">
        <v>269</v>
      </c>
      <c r="B170" s="92">
        <v>517</v>
      </c>
      <c r="C170" s="67">
        <v>408.914261</v>
      </c>
      <c r="D170" s="94">
        <f t="shared" si="2"/>
        <v>0.790936675048356</v>
      </c>
    </row>
    <row r="171" ht="19.9" customHeight="1" spans="1:4">
      <c r="A171" s="10" t="s">
        <v>146</v>
      </c>
      <c r="B171" s="95">
        <v>477</v>
      </c>
      <c r="C171" s="64">
        <v>408.914261</v>
      </c>
      <c r="D171" s="94">
        <f t="shared" si="2"/>
        <v>0.857262601677149</v>
      </c>
    </row>
    <row r="172" ht="19.9" customHeight="1" spans="1:4">
      <c r="A172" s="10" t="s">
        <v>270</v>
      </c>
      <c r="B172" s="95">
        <v>40</v>
      </c>
      <c r="C172" s="64"/>
      <c r="D172" s="94">
        <f t="shared" si="2"/>
        <v>0</v>
      </c>
    </row>
    <row r="173" s="36" customFormat="1" ht="19.9" customHeight="1" spans="1:4">
      <c r="A173" s="98" t="s">
        <v>271</v>
      </c>
      <c r="B173" s="99">
        <f>SUM(B174:B175)</f>
        <v>298</v>
      </c>
      <c r="C173" s="101"/>
      <c r="D173" s="94">
        <f t="shared" si="2"/>
        <v>0</v>
      </c>
    </row>
    <row r="174" s="36" customFormat="1" ht="19.9" customHeight="1" spans="1:4">
      <c r="A174" s="100" t="s">
        <v>272</v>
      </c>
      <c r="B174" s="99">
        <v>200</v>
      </c>
      <c r="C174" s="101"/>
      <c r="D174" s="94">
        <f t="shared" si="2"/>
        <v>0</v>
      </c>
    </row>
    <row r="175" s="36" customFormat="1" ht="19.9" customHeight="1" spans="1:4">
      <c r="A175" s="100" t="s">
        <v>273</v>
      </c>
      <c r="B175" s="99">
        <v>98</v>
      </c>
      <c r="C175" s="101"/>
      <c r="D175" s="94">
        <f t="shared" si="2"/>
        <v>0</v>
      </c>
    </row>
    <row r="176" ht="19.9" customHeight="1" spans="1:4">
      <c r="A176" s="9" t="s">
        <v>274</v>
      </c>
      <c r="B176" s="92">
        <v>15459</v>
      </c>
      <c r="C176" s="67">
        <v>17122.546301</v>
      </c>
      <c r="D176" s="94">
        <f t="shared" si="2"/>
        <v>1.10761021417944</v>
      </c>
    </row>
    <row r="177" ht="19.9" customHeight="1" spans="1:4">
      <c r="A177" s="9" t="s">
        <v>275</v>
      </c>
      <c r="B177" s="92">
        <v>952</v>
      </c>
      <c r="C177" s="67">
        <v>1425.151212</v>
      </c>
      <c r="D177" s="94">
        <f t="shared" si="2"/>
        <v>1.49700757563025</v>
      </c>
    </row>
    <row r="178" ht="19.9" customHeight="1" spans="1:4">
      <c r="A178" s="10" t="s">
        <v>146</v>
      </c>
      <c r="B178" s="95">
        <v>587</v>
      </c>
      <c r="C178" s="64">
        <v>816.341212</v>
      </c>
      <c r="D178" s="94">
        <f t="shared" si="2"/>
        <v>1.39070053151618</v>
      </c>
    </row>
    <row r="179" ht="19.9" customHeight="1" spans="1:4">
      <c r="A179" s="10" t="s">
        <v>147</v>
      </c>
      <c r="B179" s="95">
        <v>276</v>
      </c>
      <c r="C179" s="64">
        <v>493.39</v>
      </c>
      <c r="D179" s="94">
        <f t="shared" si="2"/>
        <v>1.78764492753623</v>
      </c>
    </row>
    <row r="180" ht="19.9" customHeight="1" spans="1:4">
      <c r="A180" s="10" t="s">
        <v>276</v>
      </c>
      <c r="B180" s="95">
        <v>10</v>
      </c>
      <c r="C180" s="64"/>
      <c r="D180" s="94">
        <f t="shared" si="2"/>
        <v>0</v>
      </c>
    </row>
    <row r="181" ht="19.9" customHeight="1" spans="1:4">
      <c r="A181" s="10" t="s">
        <v>277</v>
      </c>
      <c r="B181" s="95">
        <v>31</v>
      </c>
      <c r="C181" s="64"/>
      <c r="D181" s="94">
        <f t="shared" si="2"/>
        <v>0</v>
      </c>
    </row>
    <row r="182" ht="19.9" customHeight="1" spans="1:4">
      <c r="A182" s="10" t="s">
        <v>278</v>
      </c>
      <c r="B182" s="95"/>
      <c r="C182" s="64">
        <v>100</v>
      </c>
      <c r="D182" s="94"/>
    </row>
    <row r="183" ht="19.9" customHeight="1" spans="1:4">
      <c r="A183" s="10" t="s">
        <v>279</v>
      </c>
      <c r="B183" s="95">
        <v>48</v>
      </c>
      <c r="C183" s="64">
        <v>15.42</v>
      </c>
      <c r="D183" s="94">
        <f t="shared" si="2"/>
        <v>0.32125</v>
      </c>
    </row>
    <row r="184" ht="19.9" customHeight="1" spans="1:4">
      <c r="A184" s="9" t="s">
        <v>280</v>
      </c>
      <c r="B184" s="92">
        <v>831</v>
      </c>
      <c r="C184" s="67">
        <v>50</v>
      </c>
      <c r="D184" s="94">
        <f t="shared" si="2"/>
        <v>0.0601684717208183</v>
      </c>
    </row>
    <row r="185" ht="19.9" customHeight="1" spans="1:4">
      <c r="A185" s="10" t="s">
        <v>146</v>
      </c>
      <c r="B185" s="95">
        <v>235</v>
      </c>
      <c r="C185" s="64"/>
      <c r="D185" s="94">
        <f t="shared" si="2"/>
        <v>0</v>
      </c>
    </row>
    <row r="186" ht="19.9" customHeight="1" spans="1:4">
      <c r="A186" s="10" t="s">
        <v>147</v>
      </c>
      <c r="B186" s="95">
        <v>120</v>
      </c>
      <c r="C186" s="64">
        <v>50</v>
      </c>
      <c r="D186" s="94">
        <f t="shared" si="2"/>
        <v>0.416666666666667</v>
      </c>
    </row>
    <row r="187" ht="19.9" customHeight="1" spans="1:4">
      <c r="A187" s="10" t="s">
        <v>281</v>
      </c>
      <c r="B187" s="95">
        <v>9</v>
      </c>
      <c r="C187" s="64"/>
      <c r="D187" s="94">
        <f t="shared" si="2"/>
        <v>0</v>
      </c>
    </row>
    <row r="188" ht="19.9" customHeight="1" spans="1:4">
      <c r="A188" s="100" t="s">
        <v>282</v>
      </c>
      <c r="B188" s="95">
        <v>463</v>
      </c>
      <c r="C188" s="64"/>
      <c r="D188" s="94">
        <f t="shared" si="2"/>
        <v>0</v>
      </c>
    </row>
    <row r="189" ht="19.9" customHeight="1" spans="1:4">
      <c r="A189" s="100" t="s">
        <v>283</v>
      </c>
      <c r="B189" s="95">
        <v>4</v>
      </c>
      <c r="C189" s="64"/>
      <c r="D189" s="94">
        <f t="shared" si="2"/>
        <v>0</v>
      </c>
    </row>
    <row r="190" ht="19.9" customHeight="1" spans="1:4">
      <c r="A190" s="9" t="s">
        <v>284</v>
      </c>
      <c r="B190" s="92">
        <v>9292</v>
      </c>
      <c r="C190" s="67">
        <v>8362.542074</v>
      </c>
      <c r="D190" s="94">
        <f t="shared" si="2"/>
        <v>0.89997224214378</v>
      </c>
    </row>
    <row r="191" ht="19.9" customHeight="1" spans="1:4">
      <c r="A191" s="10" t="s">
        <v>285</v>
      </c>
      <c r="B191" s="95">
        <v>1709</v>
      </c>
      <c r="C191" s="64">
        <v>1176.619608</v>
      </c>
      <c r="D191" s="94">
        <f t="shared" si="2"/>
        <v>0.688484264482153</v>
      </c>
    </row>
    <row r="192" ht="19.9" customHeight="1" spans="1:4">
      <c r="A192" s="10" t="s">
        <v>286</v>
      </c>
      <c r="B192" s="95">
        <v>1110</v>
      </c>
      <c r="C192" s="64">
        <v>620.383608</v>
      </c>
      <c r="D192" s="94">
        <f t="shared" si="2"/>
        <v>0.558904151351351</v>
      </c>
    </row>
    <row r="193" ht="19.9" customHeight="1" spans="1:4">
      <c r="A193" s="10" t="s">
        <v>287</v>
      </c>
      <c r="B193" s="95">
        <v>2806</v>
      </c>
      <c r="C193" s="64">
        <v>2865.538858</v>
      </c>
      <c r="D193" s="94">
        <f t="shared" si="2"/>
        <v>1.02121840983607</v>
      </c>
    </row>
    <row r="194" ht="19.9" customHeight="1" spans="1:4">
      <c r="A194" s="10" t="s">
        <v>288</v>
      </c>
      <c r="B194" s="95">
        <v>552</v>
      </c>
      <c r="C194" s="64"/>
      <c r="D194" s="94">
        <f t="shared" si="2"/>
        <v>0</v>
      </c>
    </row>
    <row r="195" ht="19.9" customHeight="1" spans="1:4">
      <c r="A195" s="10" t="s">
        <v>289</v>
      </c>
      <c r="B195" s="95">
        <v>3115</v>
      </c>
      <c r="C195" s="64">
        <v>3700</v>
      </c>
      <c r="D195" s="94">
        <f t="shared" si="2"/>
        <v>1.18780096308186</v>
      </c>
    </row>
    <row r="196" ht="19.9" customHeight="1" spans="1:4">
      <c r="A196" s="9" t="s">
        <v>290</v>
      </c>
      <c r="B196" s="92"/>
      <c r="C196" s="67">
        <v>16</v>
      </c>
      <c r="D196" s="94"/>
    </row>
    <row r="197" ht="19.9" customHeight="1" spans="1:4">
      <c r="A197" s="10" t="s">
        <v>291</v>
      </c>
      <c r="B197" s="95"/>
      <c r="C197" s="64">
        <v>16</v>
      </c>
      <c r="D197" s="94"/>
    </row>
    <row r="198" ht="19.9" customHeight="1" spans="1:4">
      <c r="A198" s="9" t="s">
        <v>292</v>
      </c>
      <c r="B198" s="92">
        <v>628</v>
      </c>
      <c r="C198" s="67">
        <v>3265</v>
      </c>
      <c r="D198" s="94">
        <f t="shared" ref="D198:D261" si="3">C198/B198</f>
        <v>5.19904458598726</v>
      </c>
    </row>
    <row r="199" ht="19.9" customHeight="1" spans="1:4">
      <c r="A199" s="10" t="s">
        <v>293</v>
      </c>
      <c r="B199" s="95"/>
      <c r="C199" s="64">
        <v>45</v>
      </c>
      <c r="D199" s="94"/>
    </row>
    <row r="200" ht="19.9" customHeight="1" spans="1:4">
      <c r="A200" s="10" t="s">
        <v>294</v>
      </c>
      <c r="B200" s="95">
        <v>628</v>
      </c>
      <c r="C200" s="64">
        <v>3220</v>
      </c>
      <c r="D200" s="94">
        <f t="shared" si="3"/>
        <v>5.12738853503185</v>
      </c>
    </row>
    <row r="201" ht="19.9" customHeight="1" spans="1:4">
      <c r="A201" s="9" t="s">
        <v>295</v>
      </c>
      <c r="B201" s="92">
        <v>624</v>
      </c>
      <c r="C201" s="67">
        <v>440.312</v>
      </c>
      <c r="D201" s="94">
        <f t="shared" si="3"/>
        <v>0.705628205128205</v>
      </c>
    </row>
    <row r="202" ht="19.9" customHeight="1" spans="1:4">
      <c r="A202" s="10" t="s">
        <v>296</v>
      </c>
      <c r="B202" s="95">
        <v>120</v>
      </c>
      <c r="C202" s="64"/>
      <c r="D202" s="94">
        <f t="shared" si="3"/>
        <v>0</v>
      </c>
    </row>
    <row r="203" ht="19.9" customHeight="1" spans="1:4">
      <c r="A203" s="10" t="s">
        <v>297</v>
      </c>
      <c r="B203" s="95">
        <v>90</v>
      </c>
      <c r="C203" s="64">
        <v>77</v>
      </c>
      <c r="D203" s="94">
        <f t="shared" si="3"/>
        <v>0.855555555555556</v>
      </c>
    </row>
    <row r="204" ht="19.9" customHeight="1" spans="1:4">
      <c r="A204" s="10" t="s">
        <v>298</v>
      </c>
      <c r="B204" s="95">
        <v>414</v>
      </c>
      <c r="C204" s="64">
        <v>363.312</v>
      </c>
      <c r="D204" s="94">
        <f t="shared" si="3"/>
        <v>0.877565217391304</v>
      </c>
    </row>
    <row r="205" ht="19.9" customHeight="1" spans="1:4">
      <c r="A205" s="9" t="s">
        <v>299</v>
      </c>
      <c r="B205" s="92">
        <v>304</v>
      </c>
      <c r="C205" s="67">
        <v>488</v>
      </c>
      <c r="D205" s="94">
        <f t="shared" si="3"/>
        <v>1.60526315789474</v>
      </c>
    </row>
    <row r="206" s="36" customFormat="1" ht="19.9" customHeight="1" spans="1:4">
      <c r="A206" s="100" t="s">
        <v>300</v>
      </c>
      <c r="B206" s="99">
        <v>147</v>
      </c>
      <c r="C206" s="102"/>
      <c r="D206" s="94">
        <f t="shared" si="3"/>
        <v>0</v>
      </c>
    </row>
    <row r="207" s="36" customFormat="1" ht="19.9" customHeight="1" spans="1:4">
      <c r="A207" s="100" t="s">
        <v>301</v>
      </c>
      <c r="B207" s="99">
        <v>5</v>
      </c>
      <c r="C207" s="102"/>
      <c r="D207" s="94">
        <f t="shared" si="3"/>
        <v>0</v>
      </c>
    </row>
    <row r="208" s="36" customFormat="1" ht="19.9" customHeight="1" spans="1:4">
      <c r="A208" s="103" t="s">
        <v>302</v>
      </c>
      <c r="B208" s="104"/>
      <c r="C208" s="101">
        <v>483</v>
      </c>
      <c r="D208" s="94"/>
    </row>
    <row r="209" s="36" customFormat="1" ht="19.9" customHeight="1" spans="1:4">
      <c r="A209" s="100" t="s">
        <v>303</v>
      </c>
      <c r="B209" s="99">
        <v>3</v>
      </c>
      <c r="C209" s="101"/>
      <c r="D209" s="94">
        <f t="shared" si="3"/>
        <v>0</v>
      </c>
    </row>
    <row r="210" s="36" customFormat="1" ht="19.9" customHeight="1" spans="1:4">
      <c r="A210" s="100" t="s">
        <v>304</v>
      </c>
      <c r="B210" s="99">
        <v>29</v>
      </c>
      <c r="C210" s="101"/>
      <c r="D210" s="94">
        <f t="shared" si="3"/>
        <v>0</v>
      </c>
    </row>
    <row r="211" ht="19.9" customHeight="1" spans="1:4">
      <c r="A211" s="10" t="s">
        <v>305</v>
      </c>
      <c r="B211" s="95">
        <v>120</v>
      </c>
      <c r="C211" s="64">
        <v>5</v>
      </c>
      <c r="D211" s="94">
        <f t="shared" si="3"/>
        <v>0.0416666666666667</v>
      </c>
    </row>
    <row r="212" ht="19.9" customHeight="1" spans="1:4">
      <c r="A212" s="9" t="s">
        <v>306</v>
      </c>
      <c r="B212" s="92">
        <v>116</v>
      </c>
      <c r="C212" s="67">
        <v>103</v>
      </c>
      <c r="D212" s="94">
        <f t="shared" si="3"/>
        <v>0.887931034482759</v>
      </c>
    </row>
    <row r="213" ht="19.9" customHeight="1" spans="1:4">
      <c r="A213" s="10" t="s">
        <v>307</v>
      </c>
      <c r="B213" s="95">
        <v>45</v>
      </c>
      <c r="C213" s="64">
        <v>44</v>
      </c>
      <c r="D213" s="94">
        <f t="shared" si="3"/>
        <v>0.977777777777778</v>
      </c>
    </row>
    <row r="214" ht="19.9" customHeight="1" spans="1:4">
      <c r="A214" s="10" t="s">
        <v>308</v>
      </c>
      <c r="B214" s="95">
        <v>18</v>
      </c>
      <c r="C214" s="64">
        <v>45</v>
      </c>
      <c r="D214" s="94">
        <f t="shared" si="3"/>
        <v>2.5</v>
      </c>
    </row>
    <row r="215" ht="19.9" customHeight="1" spans="1:4">
      <c r="A215" s="10" t="s">
        <v>309</v>
      </c>
      <c r="B215" s="95">
        <v>12</v>
      </c>
      <c r="C215" s="64">
        <v>14</v>
      </c>
      <c r="D215" s="94">
        <f t="shared" si="3"/>
        <v>1.16666666666667</v>
      </c>
    </row>
    <row r="216" ht="19.9" customHeight="1" spans="1:4">
      <c r="A216" s="100" t="s">
        <v>310</v>
      </c>
      <c r="B216" s="99">
        <v>15</v>
      </c>
      <c r="C216" s="64"/>
      <c r="D216" s="94">
        <f t="shared" si="3"/>
        <v>0</v>
      </c>
    </row>
    <row r="217" ht="19.9" customHeight="1" spans="1:4">
      <c r="A217" s="100" t="s">
        <v>311</v>
      </c>
      <c r="B217" s="99">
        <v>26</v>
      </c>
      <c r="C217" s="64"/>
      <c r="D217" s="94">
        <f t="shared" si="3"/>
        <v>0</v>
      </c>
    </row>
    <row r="218" ht="19.9" customHeight="1" spans="1:4">
      <c r="A218" s="9" t="s">
        <v>312</v>
      </c>
      <c r="B218" s="92">
        <v>306</v>
      </c>
      <c r="C218" s="67">
        <v>361.815312</v>
      </c>
      <c r="D218" s="94">
        <f t="shared" si="3"/>
        <v>1.18240298039216</v>
      </c>
    </row>
    <row r="219" ht="19.9" customHeight="1" spans="1:4">
      <c r="A219" s="10" t="s">
        <v>146</v>
      </c>
      <c r="B219" s="95">
        <v>96</v>
      </c>
      <c r="C219" s="64">
        <v>124.815312</v>
      </c>
      <c r="D219" s="94">
        <f t="shared" si="3"/>
        <v>1.3001595</v>
      </c>
    </row>
    <row r="220" ht="19.9" customHeight="1" spans="1:4">
      <c r="A220" s="10" t="s">
        <v>313</v>
      </c>
      <c r="B220" s="95">
        <v>17</v>
      </c>
      <c r="C220" s="64">
        <v>21</v>
      </c>
      <c r="D220" s="94">
        <f t="shared" si="3"/>
        <v>1.23529411764706</v>
      </c>
    </row>
    <row r="221" ht="19.9" customHeight="1" spans="1:4">
      <c r="A221" s="10" t="s">
        <v>314</v>
      </c>
      <c r="B221" s="95">
        <v>57</v>
      </c>
      <c r="C221" s="64"/>
      <c r="D221" s="94">
        <f t="shared" si="3"/>
        <v>0</v>
      </c>
    </row>
    <row r="222" ht="19.9" customHeight="1" spans="1:4">
      <c r="A222" s="10" t="s">
        <v>315</v>
      </c>
      <c r="B222" s="95">
        <v>90</v>
      </c>
      <c r="C222" s="64">
        <v>214</v>
      </c>
      <c r="D222" s="94">
        <f t="shared" si="3"/>
        <v>2.37777777777778</v>
      </c>
    </row>
    <row r="223" ht="19.9" customHeight="1" spans="1:4">
      <c r="A223" s="10" t="s">
        <v>316</v>
      </c>
      <c r="B223" s="95">
        <v>46</v>
      </c>
      <c r="C223" s="64">
        <v>2</v>
      </c>
      <c r="D223" s="94">
        <f t="shared" si="3"/>
        <v>0.0434782608695652</v>
      </c>
    </row>
    <row r="224" ht="19.9" customHeight="1" spans="1:4">
      <c r="A224" s="9" t="s">
        <v>317</v>
      </c>
      <c r="B224" s="92">
        <v>110</v>
      </c>
      <c r="C224" s="67">
        <v>89.883904</v>
      </c>
      <c r="D224" s="94">
        <f t="shared" si="3"/>
        <v>0.8171264</v>
      </c>
    </row>
    <row r="225" ht="19.9" customHeight="1" spans="1:4">
      <c r="A225" s="10" t="s">
        <v>146</v>
      </c>
      <c r="B225" s="95">
        <v>107</v>
      </c>
      <c r="C225" s="64">
        <v>89.883904</v>
      </c>
      <c r="D225" s="94">
        <f t="shared" si="3"/>
        <v>0.840036485981308</v>
      </c>
    </row>
    <row r="226" ht="19.9" customHeight="1" spans="1:4">
      <c r="A226" s="10" t="s">
        <v>160</v>
      </c>
      <c r="B226" s="95">
        <v>3</v>
      </c>
      <c r="C226" s="64"/>
      <c r="D226" s="94">
        <f t="shared" si="3"/>
        <v>0</v>
      </c>
    </row>
    <row r="227" ht="19.9" customHeight="1" spans="1:4">
      <c r="A227" s="9" t="s">
        <v>318</v>
      </c>
      <c r="B227" s="92">
        <v>420</v>
      </c>
      <c r="C227" s="67">
        <v>410</v>
      </c>
      <c r="D227" s="94">
        <f t="shared" si="3"/>
        <v>0.976190476190476</v>
      </c>
    </row>
    <row r="228" ht="19.9" customHeight="1" spans="1:4">
      <c r="A228" s="10" t="s">
        <v>319</v>
      </c>
      <c r="B228" s="92">
        <v>77</v>
      </c>
      <c r="C228" s="67"/>
      <c r="D228" s="94">
        <f t="shared" si="3"/>
        <v>0</v>
      </c>
    </row>
    <row r="229" ht="19.9" customHeight="1" spans="1:4">
      <c r="A229" s="10" t="s">
        <v>320</v>
      </c>
      <c r="B229" s="95">
        <v>343</v>
      </c>
      <c r="C229" s="64">
        <v>410</v>
      </c>
      <c r="D229" s="94">
        <f t="shared" si="3"/>
        <v>1.19533527696793</v>
      </c>
    </row>
    <row r="230" ht="19.9" customHeight="1" spans="1:4">
      <c r="A230" s="9" t="s">
        <v>321</v>
      </c>
      <c r="B230" s="92">
        <v>50</v>
      </c>
      <c r="C230" s="67">
        <v>25</v>
      </c>
      <c r="D230" s="94">
        <f t="shared" si="3"/>
        <v>0.5</v>
      </c>
    </row>
    <row r="231" ht="19.9" customHeight="1" spans="1:4">
      <c r="A231" s="10" t="s">
        <v>322</v>
      </c>
      <c r="B231" s="95">
        <v>34</v>
      </c>
      <c r="C231" s="64">
        <v>15</v>
      </c>
      <c r="D231" s="94">
        <f t="shared" si="3"/>
        <v>0.441176470588235</v>
      </c>
    </row>
    <row r="232" ht="19.9" customHeight="1" spans="1:4">
      <c r="A232" s="10" t="s">
        <v>323</v>
      </c>
      <c r="B232" s="95">
        <v>16</v>
      </c>
      <c r="C232" s="64">
        <v>10</v>
      </c>
      <c r="D232" s="94">
        <f t="shared" si="3"/>
        <v>0.625</v>
      </c>
    </row>
    <row r="233" ht="19.9" customHeight="1" spans="1:4">
      <c r="A233" s="9" t="s">
        <v>324</v>
      </c>
      <c r="B233" s="92">
        <v>284</v>
      </c>
      <c r="C233" s="67">
        <v>290</v>
      </c>
      <c r="D233" s="94">
        <f t="shared" si="3"/>
        <v>1.02112676056338</v>
      </c>
    </row>
    <row r="234" ht="19.9" customHeight="1" spans="1:4">
      <c r="A234" s="10" t="s">
        <v>325</v>
      </c>
      <c r="B234" s="95">
        <v>284</v>
      </c>
      <c r="C234" s="64">
        <v>290</v>
      </c>
      <c r="D234" s="94">
        <f t="shared" si="3"/>
        <v>1.02112676056338</v>
      </c>
    </row>
    <row r="235" s="96" customFormat="1" ht="19.9" customHeight="1" spans="1:4">
      <c r="A235" s="9" t="s">
        <v>326</v>
      </c>
      <c r="B235" s="92">
        <v>47</v>
      </c>
      <c r="C235" s="67"/>
      <c r="D235" s="94">
        <f t="shared" si="3"/>
        <v>0</v>
      </c>
    </row>
    <row r="236" ht="19.9" customHeight="1" spans="1:4">
      <c r="A236" s="10" t="s">
        <v>327</v>
      </c>
      <c r="B236" s="95">
        <v>47</v>
      </c>
      <c r="C236" s="64"/>
      <c r="D236" s="94">
        <f t="shared" si="3"/>
        <v>0</v>
      </c>
    </row>
    <row r="237" ht="19.9" customHeight="1" spans="1:4">
      <c r="A237" s="9" t="s">
        <v>328</v>
      </c>
      <c r="B237" s="92">
        <v>1323</v>
      </c>
      <c r="C237" s="67">
        <v>1794</v>
      </c>
      <c r="D237" s="94">
        <f t="shared" si="3"/>
        <v>1.35600907029478</v>
      </c>
    </row>
    <row r="238" ht="19.9" customHeight="1" spans="1:4">
      <c r="A238" s="10" t="s">
        <v>329</v>
      </c>
      <c r="B238" s="95"/>
      <c r="C238" s="64">
        <v>484</v>
      </c>
      <c r="D238" s="94"/>
    </row>
    <row r="239" ht="19.9" customHeight="1" spans="1:4">
      <c r="A239" s="10" t="s">
        <v>330</v>
      </c>
      <c r="B239" s="95">
        <v>1323</v>
      </c>
      <c r="C239" s="64">
        <v>1310</v>
      </c>
      <c r="D239" s="94">
        <f t="shared" si="3"/>
        <v>0.990173847316704</v>
      </c>
    </row>
    <row r="240" s="36" customFormat="1" ht="19.9" customHeight="1" spans="1:4">
      <c r="A240" s="98" t="s">
        <v>331</v>
      </c>
      <c r="B240" s="99">
        <f>SUM(B241:B247)</f>
        <v>7564</v>
      </c>
      <c r="C240" s="101"/>
      <c r="D240" s="94">
        <f t="shared" si="3"/>
        <v>0</v>
      </c>
    </row>
    <row r="241" s="36" customFormat="1" ht="19.9" customHeight="1" spans="1:4">
      <c r="A241" s="100" t="s">
        <v>159</v>
      </c>
      <c r="B241" s="99">
        <v>91</v>
      </c>
      <c r="C241" s="101"/>
      <c r="D241" s="94">
        <f t="shared" si="3"/>
        <v>0</v>
      </c>
    </row>
    <row r="242" s="36" customFormat="1" ht="19.9" customHeight="1" spans="1:4">
      <c r="A242" s="100" t="s">
        <v>160</v>
      </c>
      <c r="B242" s="99">
        <v>23</v>
      </c>
      <c r="C242" s="101"/>
      <c r="D242" s="94">
        <f t="shared" si="3"/>
        <v>0</v>
      </c>
    </row>
    <row r="243" s="36" customFormat="1" ht="19.9" customHeight="1" spans="1:4">
      <c r="A243" s="100" t="s">
        <v>332</v>
      </c>
      <c r="B243" s="99">
        <v>37</v>
      </c>
      <c r="C243" s="101"/>
      <c r="D243" s="94">
        <f t="shared" si="3"/>
        <v>0</v>
      </c>
    </row>
    <row r="244" s="36" customFormat="1" ht="19.9" customHeight="1" spans="1:4">
      <c r="A244" s="100" t="s">
        <v>333</v>
      </c>
      <c r="B244" s="99">
        <v>19</v>
      </c>
      <c r="C244" s="101"/>
      <c r="D244" s="94">
        <f t="shared" si="3"/>
        <v>0</v>
      </c>
    </row>
    <row r="245" ht="19.9" customHeight="1" spans="1:4">
      <c r="A245" s="9" t="s">
        <v>334</v>
      </c>
      <c r="B245" s="92">
        <v>2</v>
      </c>
      <c r="C245" s="67">
        <v>1.841799</v>
      </c>
      <c r="D245" s="94">
        <f t="shared" si="3"/>
        <v>0.9208995</v>
      </c>
    </row>
    <row r="246" ht="19.9" customHeight="1" spans="1:4">
      <c r="A246" s="10" t="s">
        <v>335</v>
      </c>
      <c r="B246" s="95">
        <v>2</v>
      </c>
      <c r="C246" s="64">
        <v>1.841799</v>
      </c>
      <c r="D246" s="94">
        <f t="shared" si="3"/>
        <v>0.9208995</v>
      </c>
    </row>
    <row r="247" ht="19.9" customHeight="1" spans="1:4">
      <c r="A247" s="9" t="s">
        <v>336</v>
      </c>
      <c r="B247" s="92">
        <v>7390</v>
      </c>
      <c r="C247" s="67">
        <v>7749.761149</v>
      </c>
      <c r="D247" s="94">
        <f t="shared" si="3"/>
        <v>1.04868215818674</v>
      </c>
    </row>
    <row r="248" ht="19.9" customHeight="1" spans="1:4">
      <c r="A248" s="9" t="s">
        <v>337</v>
      </c>
      <c r="B248" s="92">
        <v>805</v>
      </c>
      <c r="C248" s="67">
        <v>663.614172</v>
      </c>
      <c r="D248" s="94">
        <f t="shared" si="3"/>
        <v>0.824365431055901</v>
      </c>
    </row>
    <row r="249" ht="19.9" customHeight="1" spans="1:4">
      <c r="A249" s="10" t="s">
        <v>146</v>
      </c>
      <c r="B249" s="95">
        <v>303</v>
      </c>
      <c r="C249" s="64">
        <v>442.614172</v>
      </c>
      <c r="D249" s="94">
        <f t="shared" si="3"/>
        <v>1.46077284488449</v>
      </c>
    </row>
    <row r="250" ht="19.9" customHeight="1" spans="1:4">
      <c r="A250" s="10" t="s">
        <v>147</v>
      </c>
      <c r="B250" s="95">
        <v>452</v>
      </c>
      <c r="C250" s="64">
        <v>221</v>
      </c>
      <c r="D250" s="94">
        <f t="shared" si="3"/>
        <v>0.488938053097345</v>
      </c>
    </row>
    <row r="251" ht="19.9" customHeight="1" spans="1:4">
      <c r="A251" s="10" t="s">
        <v>338</v>
      </c>
      <c r="B251" s="95">
        <v>50</v>
      </c>
      <c r="C251" s="64"/>
      <c r="D251" s="94">
        <f t="shared" si="3"/>
        <v>0</v>
      </c>
    </row>
    <row r="252" ht="19.9" customHeight="1" spans="1:4">
      <c r="A252" s="9" t="s">
        <v>339</v>
      </c>
      <c r="B252" s="92">
        <v>303</v>
      </c>
      <c r="C252" s="67">
        <v>237.367983</v>
      </c>
      <c r="D252" s="94">
        <f t="shared" si="3"/>
        <v>0.783392683168317</v>
      </c>
    </row>
    <row r="253" ht="19.9" customHeight="1" spans="1:4">
      <c r="A253" s="10" t="s">
        <v>340</v>
      </c>
      <c r="B253" s="95">
        <v>303</v>
      </c>
      <c r="C253" s="64">
        <v>237.367983</v>
      </c>
      <c r="D253" s="94">
        <f t="shared" si="3"/>
        <v>0.783392683168317</v>
      </c>
    </row>
    <row r="254" ht="19.9" customHeight="1" spans="1:4">
      <c r="A254" s="9" t="s">
        <v>341</v>
      </c>
      <c r="B254" s="92">
        <v>732</v>
      </c>
      <c r="C254" s="67">
        <v>707.700068</v>
      </c>
      <c r="D254" s="94">
        <f t="shared" si="3"/>
        <v>0.966803371584699</v>
      </c>
    </row>
    <row r="255" ht="19.9" customHeight="1" spans="1:4">
      <c r="A255" s="10" t="s">
        <v>342</v>
      </c>
      <c r="B255" s="95"/>
      <c r="C255" s="64">
        <v>12.5</v>
      </c>
      <c r="D255" s="94"/>
    </row>
    <row r="256" ht="19.9" customHeight="1" spans="1:4">
      <c r="A256" s="10" t="s">
        <v>343</v>
      </c>
      <c r="B256" s="95">
        <v>518</v>
      </c>
      <c r="C256" s="64">
        <v>667.200068</v>
      </c>
      <c r="D256" s="94">
        <f t="shared" si="3"/>
        <v>1.28803101930502</v>
      </c>
    </row>
    <row r="257" ht="19.9" customHeight="1" spans="1:4">
      <c r="A257" s="10" t="s">
        <v>344</v>
      </c>
      <c r="B257" s="95">
        <v>214</v>
      </c>
      <c r="C257" s="64">
        <v>28</v>
      </c>
      <c r="D257" s="94">
        <f t="shared" si="3"/>
        <v>0.130841121495327</v>
      </c>
    </row>
    <row r="258" ht="19.9" customHeight="1" spans="1:4">
      <c r="A258" s="9" t="s">
        <v>345</v>
      </c>
      <c r="B258" s="92">
        <v>1731</v>
      </c>
      <c r="C258" s="67">
        <v>1133.746158</v>
      </c>
      <c r="D258" s="94">
        <f t="shared" si="3"/>
        <v>0.654966006932409</v>
      </c>
    </row>
    <row r="259" ht="19.9" customHeight="1" spans="1:4">
      <c r="A259" s="10" t="s">
        <v>346</v>
      </c>
      <c r="B259" s="95">
        <v>181</v>
      </c>
      <c r="C259" s="64">
        <v>166.8908</v>
      </c>
      <c r="D259" s="94">
        <f t="shared" si="3"/>
        <v>0.92204861878453</v>
      </c>
    </row>
    <row r="260" ht="19.9" customHeight="1" spans="1:4">
      <c r="A260" s="10" t="s">
        <v>347</v>
      </c>
      <c r="B260" s="95">
        <v>374</v>
      </c>
      <c r="C260" s="64">
        <v>309.855358</v>
      </c>
      <c r="D260" s="94">
        <f t="shared" si="3"/>
        <v>0.828490262032086</v>
      </c>
    </row>
    <row r="261" ht="19.9" customHeight="1" spans="1:4">
      <c r="A261" s="10" t="s">
        <v>348</v>
      </c>
      <c r="B261" s="95">
        <v>777</v>
      </c>
      <c r="C261" s="64">
        <v>653</v>
      </c>
      <c r="D261" s="94">
        <f t="shared" si="3"/>
        <v>0.84041184041184</v>
      </c>
    </row>
    <row r="262" ht="19.9" customHeight="1" spans="1:4">
      <c r="A262" s="10" t="s">
        <v>349</v>
      </c>
      <c r="B262" s="95">
        <v>176</v>
      </c>
      <c r="C262" s="64">
        <v>4</v>
      </c>
      <c r="D262" s="94">
        <f t="shared" ref="D262:D325" si="4">C262/B262</f>
        <v>0.0227272727272727</v>
      </c>
    </row>
    <row r="263" ht="19.9" customHeight="1" spans="1:4">
      <c r="A263" s="10" t="s">
        <v>350</v>
      </c>
      <c r="B263" s="95">
        <v>223</v>
      </c>
      <c r="C263" s="64"/>
      <c r="D263" s="94">
        <f t="shared" si="4"/>
        <v>0</v>
      </c>
    </row>
    <row r="264" ht="19.9" customHeight="1" spans="1:4">
      <c r="A264" s="9" t="s">
        <v>351</v>
      </c>
      <c r="B264" s="92">
        <v>354</v>
      </c>
      <c r="C264" s="67">
        <v>320</v>
      </c>
      <c r="D264" s="94">
        <f t="shared" si="4"/>
        <v>0.903954802259887</v>
      </c>
    </row>
    <row r="265" ht="19.9" customHeight="1" spans="1:4">
      <c r="A265" s="10" t="s">
        <v>352</v>
      </c>
      <c r="B265" s="95">
        <v>20</v>
      </c>
      <c r="C265" s="64">
        <v>16</v>
      </c>
      <c r="D265" s="94">
        <f t="shared" si="4"/>
        <v>0.8</v>
      </c>
    </row>
    <row r="266" ht="19.9" customHeight="1" spans="1:4">
      <c r="A266" s="10" t="s">
        <v>353</v>
      </c>
      <c r="B266" s="95">
        <v>334</v>
      </c>
      <c r="C266" s="64">
        <v>304</v>
      </c>
      <c r="D266" s="94">
        <f t="shared" si="4"/>
        <v>0.910179640718563</v>
      </c>
    </row>
    <row r="267" ht="19.9" customHeight="1" spans="1:4">
      <c r="A267" s="9" t="s">
        <v>354</v>
      </c>
      <c r="B267" s="92">
        <v>2982</v>
      </c>
      <c r="C267" s="67">
        <v>1397.332768</v>
      </c>
      <c r="D267" s="94">
        <f t="shared" si="4"/>
        <v>0.4685891240778</v>
      </c>
    </row>
    <row r="268" ht="19.9" customHeight="1" spans="1:4">
      <c r="A268" s="10" t="s">
        <v>355</v>
      </c>
      <c r="B268" s="95">
        <v>1714</v>
      </c>
      <c r="C268" s="64">
        <v>893.030784</v>
      </c>
      <c r="D268" s="94">
        <f t="shared" si="4"/>
        <v>0.521021460910152</v>
      </c>
    </row>
    <row r="269" ht="19.9" customHeight="1" spans="1:4">
      <c r="A269" s="10" t="s">
        <v>356</v>
      </c>
      <c r="B269" s="95">
        <v>978</v>
      </c>
      <c r="C269" s="64">
        <v>408.771393</v>
      </c>
      <c r="D269" s="94">
        <f t="shared" si="4"/>
        <v>0.417966659509202</v>
      </c>
    </row>
    <row r="270" ht="19.9" customHeight="1" spans="1:4">
      <c r="A270" s="10" t="s">
        <v>357</v>
      </c>
      <c r="B270" s="95">
        <v>290</v>
      </c>
      <c r="C270" s="64">
        <v>95.530591</v>
      </c>
      <c r="D270" s="94">
        <f t="shared" si="4"/>
        <v>0.329415831034483</v>
      </c>
    </row>
    <row r="271" ht="19.9" customHeight="1" spans="1:4">
      <c r="A271" s="9" t="s">
        <v>358</v>
      </c>
      <c r="B271" s="92"/>
      <c r="C271" s="67">
        <v>3159</v>
      </c>
      <c r="D271" s="94"/>
    </row>
    <row r="272" ht="19.9" customHeight="1" spans="1:4">
      <c r="A272" s="10" t="s">
        <v>359</v>
      </c>
      <c r="B272" s="95"/>
      <c r="C272" s="64">
        <v>3159</v>
      </c>
      <c r="D272" s="94"/>
    </row>
    <row r="273" ht="19.9" customHeight="1" spans="1:4">
      <c r="A273" s="9" t="s">
        <v>360</v>
      </c>
      <c r="B273" s="92">
        <v>254</v>
      </c>
      <c r="C273" s="67">
        <v>115</v>
      </c>
      <c r="D273" s="94">
        <f t="shared" si="4"/>
        <v>0.452755905511811</v>
      </c>
    </row>
    <row r="274" ht="19.9" customHeight="1" spans="1:4">
      <c r="A274" s="10" t="s">
        <v>361</v>
      </c>
      <c r="B274" s="95">
        <v>254</v>
      </c>
      <c r="C274" s="64">
        <v>115</v>
      </c>
      <c r="D274" s="94">
        <f t="shared" si="4"/>
        <v>0.452755905511811</v>
      </c>
    </row>
    <row r="275" ht="19.9" customHeight="1" spans="1:4">
      <c r="A275" s="9" t="s">
        <v>362</v>
      </c>
      <c r="B275" s="92">
        <v>19</v>
      </c>
      <c r="C275" s="67">
        <v>16</v>
      </c>
      <c r="D275" s="94">
        <f t="shared" si="4"/>
        <v>0.842105263157895</v>
      </c>
    </row>
    <row r="276" ht="19.9" customHeight="1" spans="1:4">
      <c r="A276" s="10" t="s">
        <v>363</v>
      </c>
      <c r="B276" s="95">
        <v>19</v>
      </c>
      <c r="C276" s="64">
        <v>16</v>
      </c>
      <c r="D276" s="94">
        <f t="shared" si="4"/>
        <v>0.842105263157895</v>
      </c>
    </row>
    <row r="277" ht="19.9" customHeight="1" spans="1:4">
      <c r="A277" s="98" t="s">
        <v>364</v>
      </c>
      <c r="B277" s="99">
        <v>169</v>
      </c>
      <c r="C277" s="64"/>
      <c r="D277" s="94">
        <f t="shared" si="4"/>
        <v>0</v>
      </c>
    </row>
    <row r="278" ht="19.9" customHeight="1" spans="1:4">
      <c r="A278" s="100" t="s">
        <v>159</v>
      </c>
      <c r="B278" s="99">
        <v>153</v>
      </c>
      <c r="C278" s="64"/>
      <c r="D278" s="94">
        <f t="shared" si="4"/>
        <v>0</v>
      </c>
    </row>
    <row r="279" ht="19.9" customHeight="1" spans="1:4">
      <c r="A279" s="100" t="s">
        <v>365</v>
      </c>
      <c r="B279" s="99">
        <v>16</v>
      </c>
      <c r="C279" s="64"/>
      <c r="D279" s="94">
        <f t="shared" si="4"/>
        <v>0</v>
      </c>
    </row>
    <row r="280" ht="19.9" customHeight="1" spans="1:4">
      <c r="A280" s="98" t="s">
        <v>366</v>
      </c>
      <c r="B280" s="105">
        <v>3</v>
      </c>
      <c r="C280" s="64"/>
      <c r="D280" s="94">
        <f t="shared" si="4"/>
        <v>0</v>
      </c>
    </row>
    <row r="281" ht="19.9" customHeight="1" spans="1:4">
      <c r="A281" s="100" t="s">
        <v>367</v>
      </c>
      <c r="B281" s="99">
        <v>3</v>
      </c>
      <c r="C281" s="64"/>
      <c r="D281" s="94">
        <f t="shared" si="4"/>
        <v>0</v>
      </c>
    </row>
    <row r="282" ht="19.9" customHeight="1" spans="1:4">
      <c r="A282" s="98" t="s">
        <v>368</v>
      </c>
      <c r="B282" s="105">
        <f>B283</f>
        <v>38</v>
      </c>
      <c r="C282" s="64"/>
      <c r="D282" s="94">
        <f t="shared" si="4"/>
        <v>0</v>
      </c>
    </row>
    <row r="283" ht="19.9" customHeight="1" spans="1:4">
      <c r="A283" s="100" t="s">
        <v>369</v>
      </c>
      <c r="B283" s="99">
        <v>38</v>
      </c>
      <c r="C283" s="64"/>
      <c r="D283" s="94">
        <f t="shared" si="4"/>
        <v>0</v>
      </c>
    </row>
    <row r="284" ht="19.9" customHeight="1" spans="1:4">
      <c r="A284" s="9" t="s">
        <v>370</v>
      </c>
      <c r="B284" s="92">
        <v>2787</v>
      </c>
      <c r="C284" s="67">
        <v>228.375312</v>
      </c>
      <c r="D284" s="94">
        <f t="shared" si="4"/>
        <v>0.0819430613562971</v>
      </c>
    </row>
    <row r="285" s="36" customFormat="1" ht="19.9" customHeight="1" spans="1:4">
      <c r="A285" s="98" t="s">
        <v>371</v>
      </c>
      <c r="B285" s="106">
        <v>136</v>
      </c>
      <c r="C285" s="102"/>
      <c r="D285" s="94">
        <f t="shared" si="4"/>
        <v>0</v>
      </c>
    </row>
    <row r="286" s="36" customFormat="1" ht="19.9" customHeight="1" spans="1:4">
      <c r="A286" s="100" t="s">
        <v>159</v>
      </c>
      <c r="B286" s="104">
        <v>42</v>
      </c>
      <c r="C286" s="102"/>
      <c r="D286" s="94">
        <f t="shared" si="4"/>
        <v>0</v>
      </c>
    </row>
    <row r="287" s="36" customFormat="1" ht="19.9" customHeight="1" spans="1:4">
      <c r="A287" s="100" t="s">
        <v>160</v>
      </c>
      <c r="B287" s="104">
        <v>94</v>
      </c>
      <c r="C287" s="102"/>
      <c r="D287" s="94">
        <f t="shared" si="4"/>
        <v>0</v>
      </c>
    </row>
    <row r="288" ht="19.9" customHeight="1" spans="1:4">
      <c r="A288" s="9" t="s">
        <v>372</v>
      </c>
      <c r="B288" s="92">
        <v>1402</v>
      </c>
      <c r="C288" s="67"/>
      <c r="D288" s="94">
        <f t="shared" si="4"/>
        <v>0</v>
      </c>
    </row>
    <row r="289" ht="19.9" customHeight="1" spans="1:4">
      <c r="A289" s="10" t="s">
        <v>373</v>
      </c>
      <c r="B289" s="95">
        <v>1402</v>
      </c>
      <c r="C289" s="64"/>
      <c r="D289" s="94">
        <f t="shared" si="4"/>
        <v>0</v>
      </c>
    </row>
    <row r="290" ht="19.9" customHeight="1" spans="1:4">
      <c r="A290" s="9" t="s">
        <v>374</v>
      </c>
      <c r="B290" s="92">
        <v>1044</v>
      </c>
      <c r="C290" s="67">
        <v>228.375312</v>
      </c>
      <c r="D290" s="94">
        <f t="shared" si="4"/>
        <v>0.218750298850575</v>
      </c>
    </row>
    <row r="291" ht="19.9" customHeight="1" spans="1:4">
      <c r="A291" s="10" t="s">
        <v>375</v>
      </c>
      <c r="B291" s="95">
        <v>463</v>
      </c>
      <c r="C291" s="64">
        <v>228.375312</v>
      </c>
      <c r="D291" s="94">
        <f t="shared" si="4"/>
        <v>0.493251213822894</v>
      </c>
    </row>
    <row r="292" ht="19.9" customHeight="1" spans="1:4">
      <c r="A292" s="100" t="s">
        <v>376</v>
      </c>
      <c r="B292" s="95">
        <v>128</v>
      </c>
      <c r="C292" s="67"/>
      <c r="D292" s="94">
        <f t="shared" si="4"/>
        <v>0</v>
      </c>
    </row>
    <row r="293" ht="19.9" customHeight="1" spans="1:4">
      <c r="A293" s="100" t="s">
        <v>377</v>
      </c>
      <c r="B293" s="95">
        <v>392</v>
      </c>
      <c r="C293" s="67"/>
      <c r="D293" s="94">
        <f t="shared" si="4"/>
        <v>0</v>
      </c>
    </row>
    <row r="294" ht="19.9" customHeight="1" spans="1:4">
      <c r="A294" s="100" t="s">
        <v>378</v>
      </c>
      <c r="B294" s="95">
        <v>61</v>
      </c>
      <c r="C294" s="67"/>
      <c r="D294" s="94">
        <f t="shared" si="4"/>
        <v>0</v>
      </c>
    </row>
    <row r="295" ht="19.9" customHeight="1" spans="1:4">
      <c r="A295" s="98" t="s">
        <v>379</v>
      </c>
      <c r="B295" s="92">
        <v>179</v>
      </c>
      <c r="C295" s="67"/>
      <c r="D295" s="94">
        <f t="shared" si="4"/>
        <v>0</v>
      </c>
    </row>
    <row r="296" ht="19.9" customHeight="1" spans="1:4">
      <c r="A296" s="100" t="s">
        <v>380</v>
      </c>
      <c r="B296" s="95">
        <v>179</v>
      </c>
      <c r="C296" s="64"/>
      <c r="D296" s="94">
        <f t="shared" si="4"/>
        <v>0</v>
      </c>
    </row>
    <row r="297" s="36" customFormat="1" ht="19.9" customHeight="1" spans="1:4">
      <c r="A297" s="98" t="s">
        <v>381</v>
      </c>
      <c r="B297" s="105">
        <f>B298</f>
        <v>4</v>
      </c>
      <c r="C297" s="101"/>
      <c r="D297" s="94">
        <f t="shared" si="4"/>
        <v>0</v>
      </c>
    </row>
    <row r="298" s="36" customFormat="1" ht="19.9" customHeight="1" spans="1:4">
      <c r="A298" s="100" t="s">
        <v>382</v>
      </c>
      <c r="B298" s="99">
        <v>4</v>
      </c>
      <c r="C298" s="101"/>
      <c r="D298" s="94">
        <f t="shared" si="4"/>
        <v>0</v>
      </c>
    </row>
    <row r="299" s="97" customFormat="1" ht="19.9" customHeight="1" spans="1:4">
      <c r="A299" s="98" t="s">
        <v>383</v>
      </c>
      <c r="B299" s="105">
        <v>22</v>
      </c>
      <c r="C299" s="102"/>
      <c r="D299" s="94">
        <f t="shared" si="4"/>
        <v>0</v>
      </c>
    </row>
    <row r="300" s="36" customFormat="1" ht="19.9" customHeight="1" spans="1:4">
      <c r="A300" s="100" t="s">
        <v>384</v>
      </c>
      <c r="B300" s="99">
        <v>22</v>
      </c>
      <c r="C300" s="101"/>
      <c r="D300" s="94">
        <f t="shared" si="4"/>
        <v>0</v>
      </c>
    </row>
    <row r="301" ht="19.9" customHeight="1" spans="1:4">
      <c r="A301" s="9" t="s">
        <v>385</v>
      </c>
      <c r="B301" s="92">
        <v>15618</v>
      </c>
      <c r="C301" s="67">
        <v>6566.645896</v>
      </c>
      <c r="D301" s="94">
        <f t="shared" si="4"/>
        <v>0.42045370060187</v>
      </c>
    </row>
    <row r="302" ht="19.9" customHeight="1" spans="1:4">
      <c r="A302" s="9" t="s">
        <v>386</v>
      </c>
      <c r="B302" s="92">
        <v>5087</v>
      </c>
      <c r="C302" s="67">
        <v>2380.92362</v>
      </c>
      <c r="D302" s="94">
        <f t="shared" si="4"/>
        <v>0.468040813839198</v>
      </c>
    </row>
    <row r="303" ht="19.9" customHeight="1" spans="1:4">
      <c r="A303" s="10" t="s">
        <v>146</v>
      </c>
      <c r="B303" s="95">
        <v>252</v>
      </c>
      <c r="C303" s="64">
        <v>1359.621424</v>
      </c>
      <c r="D303" s="94">
        <f t="shared" si="4"/>
        <v>5.39532311111111</v>
      </c>
    </row>
    <row r="304" ht="19.9" customHeight="1" spans="1:4">
      <c r="A304" s="10" t="s">
        <v>160</v>
      </c>
      <c r="B304" s="95">
        <v>1464</v>
      </c>
      <c r="C304" s="64"/>
      <c r="D304" s="94">
        <f t="shared" si="4"/>
        <v>0</v>
      </c>
    </row>
    <row r="305" ht="19.9" customHeight="1" spans="1:4">
      <c r="A305" s="10" t="s">
        <v>387</v>
      </c>
      <c r="B305" s="95">
        <v>866</v>
      </c>
      <c r="C305" s="64">
        <v>531.588776</v>
      </c>
      <c r="D305" s="94">
        <f t="shared" si="4"/>
        <v>0.613843852193995</v>
      </c>
    </row>
    <row r="306" ht="19.9" customHeight="1" spans="1:4">
      <c r="A306" s="10" t="s">
        <v>388</v>
      </c>
      <c r="B306" s="95">
        <v>656</v>
      </c>
      <c r="C306" s="64">
        <v>489.71342</v>
      </c>
      <c r="D306" s="94">
        <f t="shared" si="4"/>
        <v>0.746514359756098</v>
      </c>
    </row>
    <row r="307" ht="19.9" customHeight="1" spans="1:4">
      <c r="A307" s="100" t="s">
        <v>389</v>
      </c>
      <c r="B307" s="95">
        <v>324</v>
      </c>
      <c r="C307" s="64"/>
      <c r="D307" s="94">
        <f t="shared" si="4"/>
        <v>0</v>
      </c>
    </row>
    <row r="308" ht="19.9" customHeight="1" spans="1:4">
      <c r="A308" s="100" t="s">
        <v>390</v>
      </c>
      <c r="B308" s="95">
        <v>1525</v>
      </c>
      <c r="C308" s="64"/>
      <c r="D308" s="94">
        <f t="shared" si="4"/>
        <v>0</v>
      </c>
    </row>
    <row r="309" ht="19.9" customHeight="1" spans="1:4">
      <c r="A309" s="98" t="s">
        <v>391</v>
      </c>
      <c r="B309" s="99">
        <f>B310</f>
        <v>1897</v>
      </c>
      <c r="C309" s="64"/>
      <c r="D309" s="94">
        <f t="shared" si="4"/>
        <v>0</v>
      </c>
    </row>
    <row r="310" ht="19.9" customHeight="1" spans="1:4">
      <c r="A310" s="100" t="s">
        <v>392</v>
      </c>
      <c r="B310" s="99">
        <v>1897</v>
      </c>
      <c r="C310" s="64"/>
      <c r="D310" s="94">
        <f t="shared" si="4"/>
        <v>0</v>
      </c>
    </row>
    <row r="311" ht="19.9" customHeight="1" spans="1:4">
      <c r="A311" s="9" t="s">
        <v>393</v>
      </c>
      <c r="B311" s="92">
        <v>1951</v>
      </c>
      <c r="C311" s="67">
        <v>300</v>
      </c>
      <c r="D311" s="94">
        <f t="shared" si="4"/>
        <v>0.153767298821117</v>
      </c>
    </row>
    <row r="312" s="36" customFormat="1" ht="19.9" customHeight="1" spans="1:4">
      <c r="A312" s="100" t="s">
        <v>394</v>
      </c>
      <c r="B312" s="104">
        <v>1079</v>
      </c>
      <c r="C312" s="102"/>
      <c r="D312" s="94">
        <f t="shared" si="4"/>
        <v>0</v>
      </c>
    </row>
    <row r="313" ht="19.9" customHeight="1" spans="1:4">
      <c r="A313" s="10" t="s">
        <v>395</v>
      </c>
      <c r="B313" s="95">
        <v>872</v>
      </c>
      <c r="C313" s="64">
        <v>300</v>
      </c>
      <c r="D313" s="94">
        <f t="shared" si="4"/>
        <v>0.344036697247706</v>
      </c>
    </row>
    <row r="314" ht="19.9" customHeight="1" spans="1:4">
      <c r="A314" s="9" t="s">
        <v>396</v>
      </c>
      <c r="B314" s="92">
        <v>4195</v>
      </c>
      <c r="C314" s="67">
        <v>3885.722276</v>
      </c>
      <c r="D314" s="94">
        <f t="shared" si="4"/>
        <v>0.926274678426698</v>
      </c>
    </row>
    <row r="315" ht="19.9" customHeight="1" spans="1:4">
      <c r="A315" s="10" t="s">
        <v>397</v>
      </c>
      <c r="B315" s="95">
        <v>4195</v>
      </c>
      <c r="C315" s="64">
        <v>3885.722276</v>
      </c>
      <c r="D315" s="94">
        <f t="shared" si="4"/>
        <v>0.926274678426698</v>
      </c>
    </row>
    <row r="316" ht="19.9" customHeight="1" spans="1:4">
      <c r="A316" s="98" t="s">
        <v>398</v>
      </c>
      <c r="B316" s="105">
        <f>B317</f>
        <v>285</v>
      </c>
      <c r="C316" s="64"/>
      <c r="D316" s="94">
        <f t="shared" si="4"/>
        <v>0</v>
      </c>
    </row>
    <row r="317" ht="19.9" customHeight="1" spans="1:4">
      <c r="A317" s="100" t="s">
        <v>399</v>
      </c>
      <c r="B317" s="99">
        <v>285</v>
      </c>
      <c r="C317" s="64"/>
      <c r="D317" s="94">
        <f t="shared" si="4"/>
        <v>0</v>
      </c>
    </row>
    <row r="318" ht="19.9" customHeight="1" spans="1:4">
      <c r="A318" s="98" t="s">
        <v>400</v>
      </c>
      <c r="B318" s="105">
        <f>B319</f>
        <v>2203</v>
      </c>
      <c r="C318" s="64"/>
      <c r="D318" s="94">
        <f t="shared" si="4"/>
        <v>0</v>
      </c>
    </row>
    <row r="319" ht="19.9" customHeight="1" spans="1:4">
      <c r="A319" s="100" t="s">
        <v>401</v>
      </c>
      <c r="B319" s="99">
        <v>2203</v>
      </c>
      <c r="C319" s="64"/>
      <c r="D319" s="94">
        <f t="shared" si="4"/>
        <v>0</v>
      </c>
    </row>
    <row r="320" ht="19.9" customHeight="1" spans="1:4">
      <c r="A320" s="9" t="s">
        <v>402</v>
      </c>
      <c r="B320" s="92">
        <v>21034</v>
      </c>
      <c r="C320" s="67">
        <v>11509.44758</v>
      </c>
      <c r="D320" s="94">
        <f t="shared" si="4"/>
        <v>0.547183017020063</v>
      </c>
    </row>
    <row r="321" ht="19.9" customHeight="1" spans="1:4">
      <c r="A321" s="9" t="s">
        <v>403</v>
      </c>
      <c r="B321" s="92">
        <v>9788</v>
      </c>
      <c r="C321" s="67">
        <v>2328.670756</v>
      </c>
      <c r="D321" s="94">
        <f t="shared" si="4"/>
        <v>0.237910784225582</v>
      </c>
    </row>
    <row r="322" ht="19.9" customHeight="1" spans="1:4">
      <c r="A322" s="10" t="s">
        <v>146</v>
      </c>
      <c r="B322" s="95">
        <v>2452</v>
      </c>
      <c r="C322" s="64">
        <v>1893.670756</v>
      </c>
      <c r="D322" s="94">
        <f t="shared" si="4"/>
        <v>0.77229639314845</v>
      </c>
    </row>
    <row r="323" ht="19.9" customHeight="1" spans="1:4">
      <c r="A323" s="10" t="s">
        <v>147</v>
      </c>
      <c r="B323" s="95">
        <v>2382</v>
      </c>
      <c r="C323" s="64">
        <v>425</v>
      </c>
      <c r="D323" s="94">
        <f t="shared" si="4"/>
        <v>0.178421494542401</v>
      </c>
    </row>
    <row r="324" ht="19.9" customHeight="1" spans="1:4">
      <c r="A324" s="100" t="s">
        <v>404</v>
      </c>
      <c r="B324" s="99">
        <v>1</v>
      </c>
      <c r="C324" s="64"/>
      <c r="D324" s="94">
        <f t="shared" si="4"/>
        <v>0</v>
      </c>
    </row>
    <row r="325" ht="19.9" customHeight="1" spans="1:4">
      <c r="A325" s="100" t="s">
        <v>405</v>
      </c>
      <c r="B325" s="99">
        <v>57</v>
      </c>
      <c r="C325" s="64"/>
      <c r="D325" s="94">
        <f t="shared" si="4"/>
        <v>0</v>
      </c>
    </row>
    <row r="326" ht="19.9" customHeight="1" spans="1:4">
      <c r="A326" s="100" t="s">
        <v>406</v>
      </c>
      <c r="B326" s="99">
        <v>2</v>
      </c>
      <c r="C326" s="64"/>
      <c r="D326" s="94">
        <f t="shared" ref="D326:D389" si="5">C326/B326</f>
        <v>0</v>
      </c>
    </row>
    <row r="327" ht="19.9" customHeight="1" spans="1:4">
      <c r="A327" s="100" t="s">
        <v>407</v>
      </c>
      <c r="B327" s="99">
        <v>121</v>
      </c>
      <c r="C327" s="64"/>
      <c r="D327" s="94">
        <f t="shared" si="5"/>
        <v>0</v>
      </c>
    </row>
    <row r="328" ht="19.9" customHeight="1" spans="1:4">
      <c r="A328" s="100" t="s">
        <v>408</v>
      </c>
      <c r="B328" s="99">
        <v>166</v>
      </c>
      <c r="C328" s="64"/>
      <c r="D328" s="94">
        <f t="shared" si="5"/>
        <v>0</v>
      </c>
    </row>
    <row r="329" ht="19.9" customHeight="1" spans="1:4">
      <c r="A329" s="100" t="s">
        <v>409</v>
      </c>
      <c r="B329" s="99">
        <v>7</v>
      </c>
      <c r="C329" s="64"/>
      <c r="D329" s="94">
        <f t="shared" si="5"/>
        <v>0</v>
      </c>
    </row>
    <row r="330" ht="19.9" customHeight="1" spans="1:4">
      <c r="A330" s="100" t="s">
        <v>410</v>
      </c>
      <c r="B330" s="99">
        <v>75</v>
      </c>
      <c r="C330" s="64">
        <v>10</v>
      </c>
      <c r="D330" s="94">
        <f t="shared" si="5"/>
        <v>0.133333333333333</v>
      </c>
    </row>
    <row r="331" ht="19.9" customHeight="1" spans="1:4">
      <c r="A331" s="100" t="s">
        <v>411</v>
      </c>
      <c r="B331" s="99">
        <v>33</v>
      </c>
      <c r="C331" s="64"/>
      <c r="D331" s="94">
        <f t="shared" si="5"/>
        <v>0</v>
      </c>
    </row>
    <row r="332" ht="19.9" customHeight="1" spans="1:4">
      <c r="A332" s="100" t="s">
        <v>412</v>
      </c>
      <c r="B332" s="99">
        <v>19</v>
      </c>
      <c r="C332" s="64"/>
      <c r="D332" s="94">
        <f t="shared" si="5"/>
        <v>0</v>
      </c>
    </row>
    <row r="333" ht="19.9" customHeight="1" spans="1:4">
      <c r="A333" s="100" t="s">
        <v>413</v>
      </c>
      <c r="B333" s="99">
        <v>2</v>
      </c>
      <c r="C333" s="64"/>
      <c r="D333" s="94">
        <f t="shared" si="5"/>
        <v>0</v>
      </c>
    </row>
    <row r="334" ht="19.9" customHeight="1" spans="1:4">
      <c r="A334" s="100" t="s">
        <v>414</v>
      </c>
      <c r="B334" s="99">
        <v>10</v>
      </c>
      <c r="C334" s="64"/>
      <c r="D334" s="94">
        <f t="shared" si="5"/>
        <v>0</v>
      </c>
    </row>
    <row r="335" ht="19.9" customHeight="1" spans="1:4">
      <c r="A335" s="100" t="s">
        <v>415</v>
      </c>
      <c r="B335" s="99">
        <v>2</v>
      </c>
      <c r="C335" s="64"/>
      <c r="D335" s="94">
        <f t="shared" si="5"/>
        <v>0</v>
      </c>
    </row>
    <row r="336" ht="19.9" customHeight="1" spans="1:4">
      <c r="A336" s="100" t="s">
        <v>416</v>
      </c>
      <c r="B336" s="99">
        <v>10</v>
      </c>
      <c r="C336" s="64"/>
      <c r="D336" s="94">
        <f t="shared" si="5"/>
        <v>0</v>
      </c>
    </row>
    <row r="337" ht="19.9" customHeight="1" spans="1:4">
      <c r="A337" s="100" t="s">
        <v>417</v>
      </c>
      <c r="B337" s="99">
        <v>379</v>
      </c>
      <c r="C337" s="64"/>
      <c r="D337" s="94">
        <f t="shared" si="5"/>
        <v>0</v>
      </c>
    </row>
    <row r="338" ht="19.9" customHeight="1" spans="1:4">
      <c r="A338" s="100" t="s">
        <v>418</v>
      </c>
      <c r="B338" s="99">
        <v>4070</v>
      </c>
      <c r="C338" s="64"/>
      <c r="D338" s="94">
        <f t="shared" si="5"/>
        <v>0</v>
      </c>
    </row>
    <row r="339" ht="19.9" customHeight="1" spans="1:4">
      <c r="A339" s="9" t="s">
        <v>419</v>
      </c>
      <c r="B339" s="92">
        <v>3870</v>
      </c>
      <c r="C339" s="67">
        <v>5248.776824</v>
      </c>
      <c r="D339" s="94">
        <f t="shared" si="5"/>
        <v>1.35627308113695</v>
      </c>
    </row>
    <row r="340" ht="19.9" customHeight="1" spans="1:4">
      <c r="A340" s="10" t="s">
        <v>146</v>
      </c>
      <c r="B340" s="95">
        <v>230</v>
      </c>
      <c r="C340" s="64">
        <v>50</v>
      </c>
      <c r="D340" s="94">
        <f t="shared" si="5"/>
        <v>0.217391304347826</v>
      </c>
    </row>
    <row r="341" ht="19.9" customHeight="1" spans="1:4">
      <c r="A341" s="10" t="s">
        <v>147</v>
      </c>
      <c r="B341" s="95">
        <v>537</v>
      </c>
      <c r="C341" s="64">
        <v>162</v>
      </c>
      <c r="D341" s="94">
        <f t="shared" si="5"/>
        <v>0.301675977653631</v>
      </c>
    </row>
    <row r="342" ht="19.9" customHeight="1" spans="1:4">
      <c r="A342" s="10" t="s">
        <v>420</v>
      </c>
      <c r="B342" s="95">
        <v>1735</v>
      </c>
      <c r="C342" s="64">
        <v>1390.776824</v>
      </c>
      <c r="D342" s="94">
        <f t="shared" si="5"/>
        <v>0.801600474927954</v>
      </c>
    </row>
    <row r="343" ht="19.9" customHeight="1" spans="1:4">
      <c r="A343" s="100" t="s">
        <v>421</v>
      </c>
      <c r="B343" s="99">
        <v>260</v>
      </c>
      <c r="C343" s="64"/>
      <c r="D343" s="94">
        <f t="shared" si="5"/>
        <v>0</v>
      </c>
    </row>
    <row r="344" ht="19.9" customHeight="1" spans="1:4">
      <c r="A344" s="100" t="s">
        <v>422</v>
      </c>
      <c r="B344" s="99">
        <v>8</v>
      </c>
      <c r="C344" s="64"/>
      <c r="D344" s="94">
        <f t="shared" si="5"/>
        <v>0</v>
      </c>
    </row>
    <row r="345" ht="19.9" customHeight="1" spans="1:4">
      <c r="A345" s="100" t="s">
        <v>423</v>
      </c>
      <c r="B345" s="99">
        <v>34</v>
      </c>
      <c r="C345" s="64"/>
      <c r="D345" s="94">
        <f t="shared" si="5"/>
        <v>0</v>
      </c>
    </row>
    <row r="346" ht="19.9" customHeight="1" spans="1:4">
      <c r="A346" s="100" t="s">
        <v>424</v>
      </c>
      <c r="B346" s="99">
        <v>24</v>
      </c>
      <c r="C346" s="64">
        <v>246</v>
      </c>
      <c r="D346" s="94">
        <f t="shared" si="5"/>
        <v>10.25</v>
      </c>
    </row>
    <row r="347" ht="19.9" customHeight="1" spans="1:4">
      <c r="A347" s="100" t="s">
        <v>425</v>
      </c>
      <c r="B347" s="99">
        <v>12</v>
      </c>
      <c r="C347" s="64"/>
      <c r="D347" s="94">
        <f t="shared" si="5"/>
        <v>0</v>
      </c>
    </row>
    <row r="348" ht="19.9" customHeight="1" spans="1:4">
      <c r="A348" s="100" t="s">
        <v>426</v>
      </c>
      <c r="B348" s="104">
        <v>760</v>
      </c>
      <c r="C348" s="64"/>
      <c r="D348" s="94">
        <f t="shared" si="5"/>
        <v>0</v>
      </c>
    </row>
    <row r="349" ht="19.9" customHeight="1" spans="1:4">
      <c r="A349" s="100" t="s">
        <v>427</v>
      </c>
      <c r="B349" s="104">
        <v>1</v>
      </c>
      <c r="C349" s="64"/>
      <c r="D349" s="94">
        <f t="shared" si="5"/>
        <v>0</v>
      </c>
    </row>
    <row r="350" ht="19.9" customHeight="1" spans="1:4">
      <c r="A350" s="10" t="s">
        <v>428</v>
      </c>
      <c r="B350" s="95">
        <v>269</v>
      </c>
      <c r="C350" s="64">
        <v>3400</v>
      </c>
      <c r="D350" s="94">
        <f t="shared" si="5"/>
        <v>12.639405204461</v>
      </c>
    </row>
    <row r="351" ht="19.9" customHeight="1" spans="1:4">
      <c r="A351" s="9" t="s">
        <v>429</v>
      </c>
      <c r="B351" s="92">
        <v>1944</v>
      </c>
      <c r="C351" s="67">
        <v>20</v>
      </c>
      <c r="D351" s="94">
        <f t="shared" si="5"/>
        <v>0.0102880658436214</v>
      </c>
    </row>
    <row r="352" ht="19.9" customHeight="1" spans="1:4">
      <c r="A352" s="10" t="s">
        <v>147</v>
      </c>
      <c r="B352" s="95">
        <v>159</v>
      </c>
      <c r="C352" s="64">
        <v>20</v>
      </c>
      <c r="D352" s="94">
        <f t="shared" si="5"/>
        <v>0.125786163522013</v>
      </c>
    </row>
    <row r="353" ht="19.9" customHeight="1" spans="1:4">
      <c r="A353" s="100" t="s">
        <v>430</v>
      </c>
      <c r="B353" s="99">
        <v>1615</v>
      </c>
      <c r="C353" s="64"/>
      <c r="D353" s="94">
        <f t="shared" si="5"/>
        <v>0</v>
      </c>
    </row>
    <row r="354" ht="19.9" customHeight="1" spans="1:4">
      <c r="A354" s="100" t="s">
        <v>431</v>
      </c>
      <c r="B354" s="99">
        <v>62</v>
      </c>
      <c r="C354" s="64"/>
      <c r="D354" s="94">
        <f t="shared" si="5"/>
        <v>0</v>
      </c>
    </row>
    <row r="355" ht="19.9" customHeight="1" spans="1:4">
      <c r="A355" s="100" t="s">
        <v>432</v>
      </c>
      <c r="B355" s="99">
        <v>54</v>
      </c>
      <c r="C355" s="64"/>
      <c r="D355" s="94">
        <f t="shared" si="5"/>
        <v>0</v>
      </c>
    </row>
    <row r="356" ht="19.9" customHeight="1" spans="1:4">
      <c r="A356" s="100" t="s">
        <v>433</v>
      </c>
      <c r="B356" s="99">
        <v>51</v>
      </c>
      <c r="C356" s="64"/>
      <c r="D356" s="94">
        <f t="shared" si="5"/>
        <v>0</v>
      </c>
    </row>
    <row r="357" ht="19.9" customHeight="1" spans="1:4">
      <c r="A357" s="100" t="s">
        <v>434</v>
      </c>
      <c r="B357" s="99">
        <v>3</v>
      </c>
      <c r="C357" s="64"/>
      <c r="D357" s="94">
        <f t="shared" si="5"/>
        <v>0</v>
      </c>
    </row>
    <row r="358" ht="19.9" customHeight="1" spans="1:4">
      <c r="A358" s="9" t="s">
        <v>435</v>
      </c>
      <c r="B358" s="92">
        <v>2744</v>
      </c>
      <c r="C358" s="67">
        <v>3055</v>
      </c>
      <c r="D358" s="94">
        <f t="shared" si="5"/>
        <v>1.11333819241983</v>
      </c>
    </row>
    <row r="359" s="36" customFormat="1" ht="19.9" customHeight="1" spans="1:4">
      <c r="A359" s="100" t="s">
        <v>160</v>
      </c>
      <c r="B359" s="99">
        <v>196</v>
      </c>
      <c r="C359" s="102"/>
      <c r="D359" s="94">
        <f t="shared" si="5"/>
        <v>0</v>
      </c>
    </row>
    <row r="360" s="36" customFormat="1" ht="19.9" customHeight="1" spans="1:4">
      <c r="A360" s="100" t="s">
        <v>436</v>
      </c>
      <c r="B360" s="99">
        <v>87</v>
      </c>
      <c r="C360" s="102"/>
      <c r="D360" s="94">
        <f t="shared" si="5"/>
        <v>0</v>
      </c>
    </row>
    <row r="361" s="36" customFormat="1" ht="19.9" customHeight="1" spans="1:4">
      <c r="A361" s="100" t="s">
        <v>437</v>
      </c>
      <c r="B361" s="99">
        <v>20</v>
      </c>
      <c r="C361" s="102"/>
      <c r="D361" s="94">
        <f t="shared" si="5"/>
        <v>0</v>
      </c>
    </row>
    <row r="362" ht="19.9" customHeight="1" spans="1:4">
      <c r="A362" s="10" t="s">
        <v>438</v>
      </c>
      <c r="B362" s="95">
        <v>2441</v>
      </c>
      <c r="C362" s="64">
        <v>3055</v>
      </c>
      <c r="D362" s="94">
        <f t="shared" si="5"/>
        <v>1.25153625563294</v>
      </c>
    </row>
    <row r="363" ht="19.9" customHeight="1" spans="1:4">
      <c r="A363" s="9" t="s">
        <v>439</v>
      </c>
      <c r="B363" s="92">
        <v>1208</v>
      </c>
      <c r="C363" s="67">
        <v>777</v>
      </c>
      <c r="D363" s="94">
        <f t="shared" si="5"/>
        <v>0.643211920529801</v>
      </c>
    </row>
    <row r="364" ht="19.9" customHeight="1" spans="1:4">
      <c r="A364" s="100" t="s">
        <v>440</v>
      </c>
      <c r="B364" s="99">
        <v>33</v>
      </c>
      <c r="C364" s="67"/>
      <c r="D364" s="94">
        <f t="shared" si="5"/>
        <v>0</v>
      </c>
    </row>
    <row r="365" ht="19.9" customHeight="1" spans="1:4">
      <c r="A365" s="103" t="s">
        <v>441</v>
      </c>
      <c r="B365" s="104">
        <v>1043</v>
      </c>
      <c r="C365" s="64">
        <v>777</v>
      </c>
      <c r="D365" s="94">
        <f t="shared" si="5"/>
        <v>0.74496644295302</v>
      </c>
    </row>
    <row r="366" ht="19.9" customHeight="1" spans="1:4">
      <c r="A366" s="100" t="s">
        <v>442</v>
      </c>
      <c r="B366" s="99">
        <v>132</v>
      </c>
      <c r="C366" s="64"/>
      <c r="D366" s="94">
        <f t="shared" si="5"/>
        <v>0</v>
      </c>
    </row>
    <row r="367" ht="19.9" customHeight="1" spans="1:4">
      <c r="A367" s="98" t="s">
        <v>443</v>
      </c>
      <c r="B367" s="107">
        <v>79</v>
      </c>
      <c r="C367" s="64"/>
      <c r="D367" s="94">
        <f t="shared" si="5"/>
        <v>0</v>
      </c>
    </row>
    <row r="368" ht="19.9" customHeight="1" spans="1:4">
      <c r="A368" s="100" t="s">
        <v>444</v>
      </c>
      <c r="B368" s="99">
        <v>58</v>
      </c>
      <c r="C368" s="64"/>
      <c r="D368" s="94">
        <f t="shared" si="5"/>
        <v>0</v>
      </c>
    </row>
    <row r="369" ht="19.9" customHeight="1" spans="1:4">
      <c r="A369" s="100" t="s">
        <v>445</v>
      </c>
      <c r="B369" s="99">
        <v>21</v>
      </c>
      <c r="C369" s="64"/>
      <c r="D369" s="94">
        <f t="shared" si="5"/>
        <v>0</v>
      </c>
    </row>
    <row r="370" ht="19.9" customHeight="1" spans="1:4">
      <c r="A370" s="9" t="s">
        <v>446</v>
      </c>
      <c r="B370" s="92">
        <v>73</v>
      </c>
      <c r="C370" s="67">
        <v>80</v>
      </c>
      <c r="D370" s="94">
        <f t="shared" si="5"/>
        <v>1.0958904109589</v>
      </c>
    </row>
    <row r="371" ht="19.9" customHeight="1" spans="1:4">
      <c r="A371" s="10" t="s">
        <v>447</v>
      </c>
      <c r="B371" s="95">
        <v>73</v>
      </c>
      <c r="C371" s="64">
        <v>80</v>
      </c>
      <c r="D371" s="94">
        <f t="shared" si="5"/>
        <v>1.0958904109589</v>
      </c>
    </row>
    <row r="372" ht="19.9" customHeight="1" spans="1:4">
      <c r="A372" s="9" t="s">
        <v>448</v>
      </c>
      <c r="B372" s="95">
        <v>1328</v>
      </c>
      <c r="C372" s="64"/>
      <c r="D372" s="94">
        <f t="shared" si="5"/>
        <v>0</v>
      </c>
    </row>
    <row r="373" ht="19.9" customHeight="1" spans="1:4">
      <c r="A373" s="10" t="s">
        <v>449</v>
      </c>
      <c r="B373" s="95">
        <v>1328</v>
      </c>
      <c r="C373" s="64"/>
      <c r="D373" s="94">
        <f t="shared" si="5"/>
        <v>0</v>
      </c>
    </row>
    <row r="374" ht="19.9" customHeight="1" spans="1:4">
      <c r="A374" s="9" t="s">
        <v>450</v>
      </c>
      <c r="B374" s="92">
        <v>1470</v>
      </c>
      <c r="C374" s="67">
        <v>395.761542</v>
      </c>
      <c r="D374" s="94">
        <f t="shared" si="5"/>
        <v>0.26922553877551</v>
      </c>
    </row>
    <row r="375" ht="19.9" customHeight="1" spans="1:4">
      <c r="A375" s="9" t="s">
        <v>451</v>
      </c>
      <c r="B375" s="92">
        <v>1288</v>
      </c>
      <c r="C375" s="67">
        <v>395.761542</v>
      </c>
      <c r="D375" s="94">
        <f t="shared" si="5"/>
        <v>0.307268277950311</v>
      </c>
    </row>
    <row r="376" ht="19.9" customHeight="1" spans="1:4">
      <c r="A376" s="100" t="s">
        <v>159</v>
      </c>
      <c r="B376" s="99">
        <v>235</v>
      </c>
      <c r="C376" s="67"/>
      <c r="D376" s="94">
        <f t="shared" si="5"/>
        <v>0</v>
      </c>
    </row>
    <row r="377" ht="19.9" customHeight="1" spans="1:4">
      <c r="A377" s="100" t="s">
        <v>160</v>
      </c>
      <c r="B377" s="99">
        <v>99</v>
      </c>
      <c r="C377" s="67"/>
      <c r="D377" s="94">
        <f t="shared" si="5"/>
        <v>0</v>
      </c>
    </row>
    <row r="378" ht="19.9" customHeight="1" spans="1:4">
      <c r="A378" s="100" t="s">
        <v>452</v>
      </c>
      <c r="B378" s="99">
        <v>10</v>
      </c>
      <c r="C378" s="67"/>
      <c r="D378" s="94">
        <f t="shared" si="5"/>
        <v>0</v>
      </c>
    </row>
    <row r="379" ht="19.9" customHeight="1" spans="1:4">
      <c r="A379" s="100" t="s">
        <v>453</v>
      </c>
      <c r="B379" s="99">
        <v>597</v>
      </c>
      <c r="C379" s="67">
        <v>396</v>
      </c>
      <c r="D379" s="94">
        <f t="shared" si="5"/>
        <v>0.663316582914573</v>
      </c>
    </row>
    <row r="380" ht="19.9" customHeight="1" spans="1:4">
      <c r="A380" s="100" t="s">
        <v>454</v>
      </c>
      <c r="B380" s="99">
        <v>80</v>
      </c>
      <c r="C380" s="67"/>
      <c r="D380" s="94">
        <f t="shared" si="5"/>
        <v>0</v>
      </c>
    </row>
    <row r="381" ht="19.9" customHeight="1" spans="1:4">
      <c r="A381" s="100" t="s">
        <v>455</v>
      </c>
      <c r="B381" s="99">
        <v>220</v>
      </c>
      <c r="C381" s="67"/>
      <c r="D381" s="94">
        <f t="shared" si="5"/>
        <v>0</v>
      </c>
    </row>
    <row r="382" ht="19.9" customHeight="1" spans="1:4">
      <c r="A382" s="100" t="s">
        <v>456</v>
      </c>
      <c r="B382" s="99">
        <v>47</v>
      </c>
      <c r="C382" s="67"/>
      <c r="D382" s="94">
        <f t="shared" si="5"/>
        <v>0</v>
      </c>
    </row>
    <row r="383" ht="19.9" customHeight="1" spans="1:4">
      <c r="A383" s="98" t="s">
        <v>457</v>
      </c>
      <c r="B383" s="105">
        <v>182</v>
      </c>
      <c r="C383" s="67"/>
      <c r="D383" s="94">
        <f t="shared" si="5"/>
        <v>0</v>
      </c>
    </row>
    <row r="384" ht="19.9" customHeight="1" spans="1:4">
      <c r="A384" s="100" t="s">
        <v>458</v>
      </c>
      <c r="B384" s="99">
        <v>14</v>
      </c>
      <c r="C384" s="67"/>
      <c r="D384" s="94">
        <f t="shared" si="5"/>
        <v>0</v>
      </c>
    </row>
    <row r="385" ht="19.9" customHeight="1" spans="1:4">
      <c r="A385" s="100" t="s">
        <v>459</v>
      </c>
      <c r="B385" s="99">
        <v>168</v>
      </c>
      <c r="C385" s="67"/>
      <c r="D385" s="94">
        <f t="shared" si="5"/>
        <v>0</v>
      </c>
    </row>
    <row r="386" s="36" customFormat="1" ht="19.9" customHeight="1" spans="1:4">
      <c r="A386" s="98" t="s">
        <v>460</v>
      </c>
      <c r="B386" s="107">
        <v>110</v>
      </c>
      <c r="C386" s="102"/>
      <c r="D386" s="94">
        <f t="shared" si="5"/>
        <v>0</v>
      </c>
    </row>
    <row r="387" s="36" customFormat="1" ht="19.9" customHeight="1" spans="1:4">
      <c r="A387" s="98" t="s">
        <v>461</v>
      </c>
      <c r="B387" s="107">
        <v>1</v>
      </c>
      <c r="C387" s="102"/>
      <c r="D387" s="94">
        <f t="shared" si="5"/>
        <v>0</v>
      </c>
    </row>
    <row r="388" s="36" customFormat="1" ht="19.9" customHeight="1" spans="1:4">
      <c r="A388" s="100" t="s">
        <v>462</v>
      </c>
      <c r="B388" s="108">
        <v>1</v>
      </c>
      <c r="C388" s="102"/>
      <c r="D388" s="94">
        <f t="shared" si="5"/>
        <v>0</v>
      </c>
    </row>
    <row r="389" s="36" customFormat="1" ht="19.9" customHeight="1" spans="1:4">
      <c r="A389" s="98" t="s">
        <v>463</v>
      </c>
      <c r="B389" s="107">
        <v>109</v>
      </c>
      <c r="C389" s="102"/>
      <c r="D389" s="94">
        <f t="shared" si="5"/>
        <v>0</v>
      </c>
    </row>
    <row r="390" s="36" customFormat="1" ht="19.9" customHeight="1" spans="1:4">
      <c r="A390" s="100" t="s">
        <v>464</v>
      </c>
      <c r="B390" s="108">
        <v>105</v>
      </c>
      <c r="C390" s="102"/>
      <c r="D390" s="94">
        <f t="shared" ref="D390:D440" si="6">C390/B390</f>
        <v>0</v>
      </c>
    </row>
    <row r="391" s="36" customFormat="1" ht="19.9" customHeight="1" spans="1:4">
      <c r="A391" s="100" t="s">
        <v>465</v>
      </c>
      <c r="B391" s="108">
        <v>4</v>
      </c>
      <c r="C391" s="102"/>
      <c r="D391" s="94">
        <f t="shared" si="6"/>
        <v>0</v>
      </c>
    </row>
    <row r="392" s="36" customFormat="1" ht="19.9" customHeight="1" spans="1:4">
      <c r="A392" s="98" t="s">
        <v>466</v>
      </c>
      <c r="B392" s="107">
        <v>162</v>
      </c>
      <c r="C392" s="102"/>
      <c r="D392" s="94">
        <f t="shared" si="6"/>
        <v>0</v>
      </c>
    </row>
    <row r="393" s="36" customFormat="1" ht="19.9" customHeight="1" spans="1:4">
      <c r="A393" s="98" t="s">
        <v>467</v>
      </c>
      <c r="B393" s="107">
        <v>93</v>
      </c>
      <c r="C393" s="102"/>
      <c r="D393" s="94">
        <f t="shared" si="6"/>
        <v>0</v>
      </c>
    </row>
    <row r="394" s="36" customFormat="1" ht="19.9" customHeight="1" spans="1:4">
      <c r="A394" s="100" t="s">
        <v>468</v>
      </c>
      <c r="B394" s="108">
        <v>93</v>
      </c>
      <c r="C394" s="102"/>
      <c r="D394" s="94">
        <f t="shared" si="6"/>
        <v>0</v>
      </c>
    </row>
    <row r="395" s="36" customFormat="1" ht="19.9" customHeight="1" spans="1:4">
      <c r="A395" s="98" t="s">
        <v>469</v>
      </c>
      <c r="B395" s="107">
        <v>69</v>
      </c>
      <c r="C395" s="102"/>
      <c r="D395" s="94">
        <f t="shared" si="6"/>
        <v>0</v>
      </c>
    </row>
    <row r="396" s="36" customFormat="1" ht="19.9" customHeight="1" spans="1:4">
      <c r="A396" s="100" t="s">
        <v>470</v>
      </c>
      <c r="B396" s="108">
        <v>69</v>
      </c>
      <c r="C396" s="102"/>
      <c r="D396" s="94">
        <f t="shared" si="6"/>
        <v>0</v>
      </c>
    </row>
    <row r="397" s="36" customFormat="1" ht="19.9" customHeight="1" spans="1:4">
      <c r="A397" s="109" t="s">
        <v>471</v>
      </c>
      <c r="B397" s="106">
        <v>800</v>
      </c>
      <c r="C397" s="102">
        <v>1054.24034</v>
      </c>
      <c r="D397" s="94">
        <f t="shared" si="6"/>
        <v>1.317800425</v>
      </c>
    </row>
    <row r="398" s="36" customFormat="1" ht="19.9" customHeight="1" spans="1:4">
      <c r="A398" s="109" t="s">
        <v>472</v>
      </c>
      <c r="B398" s="106">
        <v>797</v>
      </c>
      <c r="C398" s="102">
        <v>1054.24034</v>
      </c>
      <c r="D398" s="94">
        <f t="shared" si="6"/>
        <v>1.32276077791719</v>
      </c>
    </row>
    <row r="399" s="36" customFormat="1" ht="19.9" customHeight="1" spans="1:4">
      <c r="A399" s="103" t="s">
        <v>146</v>
      </c>
      <c r="B399" s="104">
        <v>797</v>
      </c>
      <c r="C399" s="101">
        <v>1054.24034</v>
      </c>
      <c r="D399" s="94">
        <f t="shared" si="6"/>
        <v>1.32276077791719</v>
      </c>
    </row>
    <row r="400" s="36" customFormat="1" ht="19.9" customHeight="1" spans="1:4">
      <c r="A400" s="109" t="s">
        <v>473</v>
      </c>
      <c r="B400" s="106">
        <v>3</v>
      </c>
      <c r="C400" s="101"/>
      <c r="D400" s="94">
        <f t="shared" si="6"/>
        <v>0</v>
      </c>
    </row>
    <row r="401" s="36" customFormat="1" ht="19.9" customHeight="1" spans="1:4">
      <c r="A401" s="100" t="s">
        <v>159</v>
      </c>
      <c r="B401" s="104">
        <v>3</v>
      </c>
      <c r="C401" s="101"/>
      <c r="D401" s="94">
        <f t="shared" si="6"/>
        <v>0</v>
      </c>
    </row>
    <row r="402" s="36" customFormat="1" ht="19.9" customHeight="1" spans="1:4">
      <c r="A402" s="109" t="s">
        <v>474</v>
      </c>
      <c r="B402" s="106">
        <v>5623</v>
      </c>
      <c r="C402" s="102">
        <v>2097.261115</v>
      </c>
      <c r="D402" s="94">
        <f t="shared" si="6"/>
        <v>0.37297903521252</v>
      </c>
    </row>
    <row r="403" s="36" customFormat="1" ht="19.9" customHeight="1" spans="1:4">
      <c r="A403" s="98" t="s">
        <v>475</v>
      </c>
      <c r="B403" s="106">
        <v>3494</v>
      </c>
      <c r="C403" s="102"/>
      <c r="D403" s="94">
        <f t="shared" si="6"/>
        <v>0</v>
      </c>
    </row>
    <row r="404" s="36" customFormat="1" ht="19.9" customHeight="1" spans="1:4">
      <c r="A404" s="100" t="s">
        <v>476</v>
      </c>
      <c r="B404" s="104">
        <v>445</v>
      </c>
      <c r="C404" s="102"/>
      <c r="D404" s="94">
        <f t="shared" si="6"/>
        <v>0</v>
      </c>
    </row>
    <row r="405" s="36" customFormat="1" ht="19.9" customHeight="1" spans="1:4">
      <c r="A405" s="100" t="s">
        <v>477</v>
      </c>
      <c r="B405" s="99">
        <v>138</v>
      </c>
      <c r="C405" s="102"/>
      <c r="D405" s="94">
        <f t="shared" si="6"/>
        <v>0</v>
      </c>
    </row>
    <row r="406" s="36" customFormat="1" ht="19.9" customHeight="1" spans="1:4">
      <c r="A406" s="100" t="s">
        <v>478</v>
      </c>
      <c r="B406" s="99">
        <v>1770</v>
      </c>
      <c r="C406" s="102"/>
      <c r="D406" s="94">
        <f t="shared" si="6"/>
        <v>0</v>
      </c>
    </row>
    <row r="407" s="36" customFormat="1" ht="19.9" customHeight="1" spans="1:4">
      <c r="A407" s="100" t="s">
        <v>479</v>
      </c>
      <c r="B407" s="99">
        <v>11</v>
      </c>
      <c r="C407" s="102"/>
      <c r="D407" s="94">
        <f t="shared" si="6"/>
        <v>0</v>
      </c>
    </row>
    <row r="408" s="36" customFormat="1" ht="19.9" customHeight="1" spans="1:4">
      <c r="A408" s="100" t="s">
        <v>480</v>
      </c>
      <c r="B408" s="99">
        <v>1130</v>
      </c>
      <c r="C408" s="102"/>
      <c r="D408" s="94">
        <f t="shared" si="6"/>
        <v>0</v>
      </c>
    </row>
    <row r="409" ht="19.9" customHeight="1" spans="1:4">
      <c r="A409" s="9" t="s">
        <v>481</v>
      </c>
      <c r="B409" s="92">
        <v>2129</v>
      </c>
      <c r="C409" s="67">
        <v>2097.261115</v>
      </c>
      <c r="D409" s="94">
        <f t="shared" si="6"/>
        <v>0.985092116016909</v>
      </c>
    </row>
    <row r="410" ht="19.9" customHeight="1" spans="1:4">
      <c r="A410" s="10" t="s">
        <v>482</v>
      </c>
      <c r="B410" s="95">
        <v>2129</v>
      </c>
      <c r="C410" s="64">
        <v>2097.261115</v>
      </c>
      <c r="D410" s="94">
        <f t="shared" si="6"/>
        <v>0.985092116016909</v>
      </c>
    </row>
    <row r="411" s="36" customFormat="1" ht="19.9" customHeight="1" spans="1:4">
      <c r="A411" s="98" t="s">
        <v>483</v>
      </c>
      <c r="B411" s="106">
        <v>12</v>
      </c>
      <c r="C411" s="102">
        <v>0</v>
      </c>
      <c r="D411" s="94">
        <f t="shared" si="6"/>
        <v>0</v>
      </c>
    </row>
    <row r="412" s="36" customFormat="1" ht="19.9" customHeight="1" spans="1:4">
      <c r="A412" s="98" t="s">
        <v>484</v>
      </c>
      <c r="B412" s="106">
        <v>2</v>
      </c>
      <c r="C412" s="102">
        <v>0</v>
      </c>
      <c r="D412" s="94">
        <f t="shared" si="6"/>
        <v>0</v>
      </c>
    </row>
    <row r="413" s="36" customFormat="1" ht="19.9" customHeight="1" spans="1:4">
      <c r="A413" s="100" t="s">
        <v>485</v>
      </c>
      <c r="B413" s="104">
        <v>2</v>
      </c>
      <c r="C413" s="101">
        <v>0</v>
      </c>
      <c r="D413" s="94">
        <f t="shared" si="6"/>
        <v>0</v>
      </c>
    </row>
    <row r="414" s="36" customFormat="1" ht="19.9" customHeight="1" spans="1:4">
      <c r="A414" s="98" t="s">
        <v>486</v>
      </c>
      <c r="B414" s="106">
        <v>10</v>
      </c>
      <c r="C414" s="101"/>
      <c r="D414" s="94">
        <f t="shared" si="6"/>
        <v>0</v>
      </c>
    </row>
    <row r="415" s="36" customFormat="1" ht="19.9" customHeight="1" spans="1:4">
      <c r="A415" s="100" t="s">
        <v>487</v>
      </c>
      <c r="B415" s="104">
        <v>10</v>
      </c>
      <c r="C415" s="101"/>
      <c r="D415" s="94">
        <f t="shared" si="6"/>
        <v>0</v>
      </c>
    </row>
    <row r="416" ht="19.9" customHeight="1" spans="1:4">
      <c r="A416" s="9" t="s">
        <v>488</v>
      </c>
      <c r="B416" s="92">
        <v>3023</v>
      </c>
      <c r="C416" s="67">
        <v>1690.09746</v>
      </c>
      <c r="D416" s="94">
        <f t="shared" si="6"/>
        <v>0.559079543499835</v>
      </c>
    </row>
    <row r="417" ht="19.9" customHeight="1" spans="1:4">
      <c r="A417" s="9" t="s">
        <v>489</v>
      </c>
      <c r="B417" s="92">
        <v>1179</v>
      </c>
      <c r="C417" s="67">
        <v>719.09746</v>
      </c>
      <c r="D417" s="94">
        <f t="shared" si="6"/>
        <v>0.609921509754029</v>
      </c>
    </row>
    <row r="418" ht="19.9" customHeight="1" spans="1:4">
      <c r="A418" s="10" t="s">
        <v>146</v>
      </c>
      <c r="B418" s="95">
        <v>316</v>
      </c>
      <c r="C418" s="64">
        <v>237.79746</v>
      </c>
      <c r="D418" s="94">
        <f t="shared" si="6"/>
        <v>0.752523607594937</v>
      </c>
    </row>
    <row r="419" ht="19.9" customHeight="1" spans="1:4">
      <c r="A419" s="10" t="s">
        <v>147</v>
      </c>
      <c r="B419" s="95">
        <v>57</v>
      </c>
      <c r="C419" s="64">
        <v>32.3</v>
      </c>
      <c r="D419" s="94">
        <f t="shared" si="6"/>
        <v>0.566666666666667</v>
      </c>
    </row>
    <row r="420" ht="19.9" customHeight="1" spans="1:4">
      <c r="A420" s="10" t="s">
        <v>490</v>
      </c>
      <c r="B420" s="95">
        <v>10</v>
      </c>
      <c r="C420" s="64">
        <v>24</v>
      </c>
      <c r="D420" s="94">
        <f t="shared" si="6"/>
        <v>2.4</v>
      </c>
    </row>
    <row r="421" ht="19.9" customHeight="1" spans="1:4">
      <c r="A421" s="10" t="s">
        <v>491</v>
      </c>
      <c r="B421" s="95">
        <v>253</v>
      </c>
      <c r="C421" s="64">
        <v>425</v>
      </c>
      <c r="D421" s="94">
        <f t="shared" si="6"/>
        <v>1.6798418972332</v>
      </c>
    </row>
    <row r="422" ht="19.9" customHeight="1" spans="1:4">
      <c r="A422" s="100" t="s">
        <v>492</v>
      </c>
      <c r="B422" s="95">
        <v>543</v>
      </c>
      <c r="C422" s="64"/>
      <c r="D422" s="94">
        <f t="shared" si="6"/>
        <v>0</v>
      </c>
    </row>
    <row r="423" ht="19.9" customHeight="1" spans="1:4">
      <c r="A423" s="9" t="s">
        <v>493</v>
      </c>
      <c r="B423" s="92">
        <v>11</v>
      </c>
      <c r="C423" s="67">
        <v>971</v>
      </c>
      <c r="D423" s="94">
        <f t="shared" si="6"/>
        <v>88.2727272727273</v>
      </c>
    </row>
    <row r="424" ht="19.9" customHeight="1" spans="1:4">
      <c r="A424" s="10" t="s">
        <v>494</v>
      </c>
      <c r="B424" s="95">
        <v>11</v>
      </c>
      <c r="C424" s="64">
        <v>971</v>
      </c>
      <c r="D424" s="94">
        <f t="shared" si="6"/>
        <v>88.2727272727273</v>
      </c>
    </row>
    <row r="425" s="96" customFormat="1" ht="19.9" customHeight="1" spans="1:4">
      <c r="A425" s="98" t="s">
        <v>495</v>
      </c>
      <c r="B425" s="92">
        <v>80</v>
      </c>
      <c r="C425" s="67"/>
      <c r="D425" s="94">
        <f t="shared" si="6"/>
        <v>0</v>
      </c>
    </row>
    <row r="426" ht="19.9" customHeight="1" spans="1:4">
      <c r="A426" s="100" t="s">
        <v>496</v>
      </c>
      <c r="B426" s="95">
        <v>80</v>
      </c>
      <c r="C426" s="64"/>
      <c r="D426" s="94">
        <f t="shared" si="6"/>
        <v>0</v>
      </c>
    </row>
    <row r="427" ht="19.9" customHeight="1" spans="1:4">
      <c r="A427" s="98" t="s">
        <v>497</v>
      </c>
      <c r="B427" s="95">
        <v>1533</v>
      </c>
      <c r="C427" s="64"/>
      <c r="D427" s="94">
        <f t="shared" si="6"/>
        <v>0</v>
      </c>
    </row>
    <row r="428" ht="19.9" customHeight="1" spans="1:4">
      <c r="A428" s="100" t="s">
        <v>498</v>
      </c>
      <c r="B428" s="95">
        <v>136</v>
      </c>
      <c r="C428" s="64"/>
      <c r="D428" s="94">
        <f t="shared" si="6"/>
        <v>0</v>
      </c>
    </row>
    <row r="429" ht="19.9" customHeight="1" spans="1:4">
      <c r="A429" s="100" t="s">
        <v>499</v>
      </c>
      <c r="B429" s="95">
        <v>1397</v>
      </c>
      <c r="C429" s="64"/>
      <c r="D429" s="94">
        <f t="shared" si="6"/>
        <v>0</v>
      </c>
    </row>
    <row r="430" ht="19.9" customHeight="1" spans="1:4">
      <c r="A430" s="98" t="s">
        <v>500</v>
      </c>
      <c r="B430" s="95">
        <v>220</v>
      </c>
      <c r="C430" s="64"/>
      <c r="D430" s="94">
        <f t="shared" si="6"/>
        <v>0</v>
      </c>
    </row>
    <row r="431" ht="19.9" customHeight="1" spans="1:4">
      <c r="A431" s="100" t="s">
        <v>501</v>
      </c>
      <c r="B431" s="95">
        <v>220</v>
      </c>
      <c r="C431" s="64"/>
      <c r="D431" s="94">
        <f t="shared" si="6"/>
        <v>0</v>
      </c>
    </row>
    <row r="432" ht="19.9" customHeight="1" spans="1:4">
      <c r="A432" s="98" t="s">
        <v>502</v>
      </c>
      <c r="B432" s="95">
        <v>74</v>
      </c>
      <c r="C432" s="64"/>
      <c r="D432" s="94">
        <f t="shared" si="6"/>
        <v>0</v>
      </c>
    </row>
    <row r="433" ht="19.9" customHeight="1" spans="1:4">
      <c r="A433" s="98" t="s">
        <v>503</v>
      </c>
      <c r="B433" s="95">
        <v>74</v>
      </c>
      <c r="C433" s="64"/>
      <c r="D433" s="94">
        <f t="shared" si="6"/>
        <v>0</v>
      </c>
    </row>
    <row r="434" ht="19.9" customHeight="1" spans="1:4">
      <c r="A434" s="100" t="s">
        <v>504</v>
      </c>
      <c r="B434" s="95">
        <v>74</v>
      </c>
      <c r="C434" s="64"/>
      <c r="D434" s="94">
        <f t="shared" si="6"/>
        <v>0</v>
      </c>
    </row>
    <row r="435" ht="19.9" customHeight="1" spans="1:4">
      <c r="A435" s="9" t="s">
        <v>505</v>
      </c>
      <c r="B435" s="92"/>
      <c r="C435" s="67">
        <v>3000</v>
      </c>
      <c r="D435" s="94"/>
    </row>
    <row r="436" ht="19.9" customHeight="1" spans="1:4">
      <c r="A436" s="9" t="s">
        <v>506</v>
      </c>
      <c r="B436" s="92"/>
      <c r="C436" s="67">
        <v>3000</v>
      </c>
      <c r="D436" s="94"/>
    </row>
    <row r="437" ht="19.9" customHeight="1" spans="1:4">
      <c r="A437" s="10" t="s">
        <v>507</v>
      </c>
      <c r="B437" s="95"/>
      <c r="C437" s="64">
        <v>3000</v>
      </c>
      <c r="D437" s="94"/>
    </row>
    <row r="438" ht="19.9" customHeight="1" spans="1:4">
      <c r="A438" s="9" t="s">
        <v>508</v>
      </c>
      <c r="B438" s="92">
        <v>1686</v>
      </c>
      <c r="C438" s="67">
        <v>2289</v>
      </c>
      <c r="D438" s="94">
        <f t="shared" si="6"/>
        <v>1.3576512455516</v>
      </c>
    </row>
    <row r="439" ht="19.9" customHeight="1" spans="1:4">
      <c r="A439" s="9" t="s">
        <v>509</v>
      </c>
      <c r="B439" s="92">
        <v>1686</v>
      </c>
      <c r="C439" s="67">
        <v>2289</v>
      </c>
      <c r="D439" s="94">
        <f t="shared" si="6"/>
        <v>1.3576512455516</v>
      </c>
    </row>
    <row r="440" ht="19.9" customHeight="1" spans="1:4">
      <c r="A440" s="10" t="s">
        <v>510</v>
      </c>
      <c r="B440" s="95">
        <v>1686</v>
      </c>
      <c r="C440" s="64">
        <v>2289</v>
      </c>
      <c r="D440" s="94">
        <f t="shared" si="6"/>
        <v>1.3576512455516</v>
      </c>
    </row>
  </sheetData>
  <mergeCells count="2">
    <mergeCell ref="A2:D2"/>
    <mergeCell ref="C3:D3"/>
  </mergeCells>
  <dataValidations count="1">
    <dataValidation type="decimal" operator="between" allowBlank="1" showInputMessage="1" showErrorMessage="1" sqref="B31 B32 B131 B173 B243 B244 B279 B280 B281 B355 B359 B364 B366 B367 B382 B390 B391 B405 B406 B26:B28 B29:B30 B111:B113 B132:B134 B174:B175 B206:B207 B209:B210 B216:B217 B240:B242 B277:B278 B282:B283 B297:B300 B309:B310 B316:B317 B318:B319 B324:B326 B327:B331 B332:B338 B343:B347 B353:B354 B356:B357 B360:B361 B368:B369 B376:B377 B378:B379 B380:B381 B383:B385 B386:B389 B392:B396 B407:B408">
      <formula1>-99999999999999</formula1>
      <formula2>99999999999999</formula2>
    </dataValidation>
  </dataValidations>
  <pageMargins left="0.75" right="0.75" top="0.26875" bottom="0.26875"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33"/>
  <sheetViews>
    <sheetView topLeftCell="A11" workbookViewId="0">
      <selection activeCell="G8" sqref="G8"/>
    </sheetView>
  </sheetViews>
  <sheetFormatPr defaultColWidth="10" defaultRowHeight="13.5" outlineLevelCol="3"/>
  <cols>
    <col min="1" max="1" width="51.3" customWidth="1"/>
    <col min="2" max="2" width="23.075" style="13" customWidth="1"/>
    <col min="3" max="3" width="23.075" style="1" customWidth="1"/>
    <col min="4" max="4" width="14.1083333333333" style="89" customWidth="1"/>
  </cols>
  <sheetData>
    <row r="1" ht="14.3" customHeight="1" spans="1:1">
      <c r="A1" s="2" t="s">
        <v>15</v>
      </c>
    </row>
    <row r="2" ht="34.15" customHeight="1" spans="1:4">
      <c r="A2" s="65" t="s">
        <v>511</v>
      </c>
      <c r="B2" s="14"/>
      <c r="C2" s="15"/>
      <c r="D2" s="90"/>
    </row>
    <row r="3" ht="17.3" customHeight="1" spans="1:4">
      <c r="A3" s="5"/>
      <c r="B3" s="91"/>
      <c r="C3" s="15" t="s">
        <v>49</v>
      </c>
      <c r="D3" s="90"/>
    </row>
    <row r="4" ht="34.15" customHeight="1" spans="1:4">
      <c r="A4" s="7" t="s">
        <v>97</v>
      </c>
      <c r="B4" s="92" t="s">
        <v>51</v>
      </c>
      <c r="C4" s="67" t="s">
        <v>52</v>
      </c>
      <c r="D4" s="93" t="s">
        <v>53</v>
      </c>
    </row>
    <row r="5" ht="19.9" customHeight="1" spans="1:4">
      <c r="A5" s="7" t="s">
        <v>143</v>
      </c>
      <c r="B5" s="67">
        <f>B6+B11+B21+B24+B30+C30</f>
        <v>45406</v>
      </c>
      <c r="C5" s="67">
        <f>C6+C11+C21+C24+C30+D30</f>
        <v>47042.117455</v>
      </c>
      <c r="D5" s="94">
        <f>C5/B5</f>
        <v>1.0360330673259</v>
      </c>
    </row>
    <row r="6" ht="19.9" customHeight="1" spans="1:4">
      <c r="A6" s="9" t="s">
        <v>512</v>
      </c>
      <c r="B6" s="92">
        <v>23044</v>
      </c>
      <c r="C6" s="67">
        <f>SUM(C7:C10)</f>
        <v>22670.164688</v>
      </c>
      <c r="D6" s="94">
        <f t="shared" ref="D6:D33" si="0">C6/B6</f>
        <v>0.983777325464329</v>
      </c>
    </row>
    <row r="7" ht="19.9" customHeight="1" spans="1:4">
      <c r="A7" s="10" t="s">
        <v>513</v>
      </c>
      <c r="B7" s="95">
        <v>14035</v>
      </c>
      <c r="C7" s="64">
        <v>15463</v>
      </c>
      <c r="D7" s="94">
        <f t="shared" si="0"/>
        <v>1.10174563591022</v>
      </c>
    </row>
    <row r="8" ht="19.9" customHeight="1" spans="1:4">
      <c r="A8" s="10" t="s">
        <v>514</v>
      </c>
      <c r="B8" s="95">
        <v>4740</v>
      </c>
      <c r="C8" s="64">
        <v>5257</v>
      </c>
      <c r="D8" s="94">
        <f t="shared" si="0"/>
        <v>1.10907172995781</v>
      </c>
    </row>
    <row r="9" ht="19.9" customHeight="1" spans="1:4">
      <c r="A9" s="10" t="s">
        <v>515</v>
      </c>
      <c r="B9" s="95">
        <v>1674</v>
      </c>
      <c r="C9" s="64">
        <v>1761.584688</v>
      </c>
      <c r="D9" s="94">
        <f t="shared" si="0"/>
        <v>1.05232060215054</v>
      </c>
    </row>
    <row r="10" ht="19.9" customHeight="1" spans="1:4">
      <c r="A10" s="10" t="s">
        <v>516</v>
      </c>
      <c r="B10" s="95">
        <v>2595</v>
      </c>
      <c r="C10" s="64">
        <v>188.58</v>
      </c>
      <c r="D10" s="94">
        <f t="shared" si="0"/>
        <v>0.0726705202312139</v>
      </c>
    </row>
    <row r="11" ht="19.9" customHeight="1" spans="1:4">
      <c r="A11" s="9" t="s">
        <v>517</v>
      </c>
      <c r="B11" s="92">
        <v>3639</v>
      </c>
      <c r="C11" s="67">
        <f>SUM(C12:C20)</f>
        <v>5190.016411</v>
      </c>
      <c r="D11" s="94">
        <f t="shared" si="0"/>
        <v>1.42622050316021</v>
      </c>
    </row>
    <row r="12" ht="19.9" customHeight="1" spans="1:4">
      <c r="A12" s="10" t="s">
        <v>518</v>
      </c>
      <c r="B12" s="95">
        <v>1004</v>
      </c>
      <c r="C12" s="64">
        <v>1148</v>
      </c>
      <c r="D12" s="94">
        <f t="shared" si="0"/>
        <v>1.14342629482072</v>
      </c>
    </row>
    <row r="13" ht="19.9" customHeight="1" spans="1:4">
      <c r="A13" s="10" t="s">
        <v>519</v>
      </c>
      <c r="B13" s="95"/>
      <c r="C13" s="64">
        <v>112</v>
      </c>
      <c r="D13" s="94"/>
    </row>
    <row r="14" ht="19.9" customHeight="1" spans="1:4">
      <c r="A14" s="10" t="s">
        <v>520</v>
      </c>
      <c r="B14" s="95">
        <v>288</v>
      </c>
      <c r="C14" s="64">
        <v>346.776411</v>
      </c>
      <c r="D14" s="94">
        <f t="shared" si="0"/>
        <v>1.20408476041667</v>
      </c>
    </row>
    <row r="15" ht="19.9" customHeight="1" spans="1:4">
      <c r="A15" s="10" t="s">
        <v>521</v>
      </c>
      <c r="B15" s="95"/>
      <c r="C15" s="64">
        <v>31</v>
      </c>
      <c r="D15" s="94"/>
    </row>
    <row r="16" ht="19.9" customHeight="1" spans="1:4">
      <c r="A16" s="10" t="s">
        <v>522</v>
      </c>
      <c r="B16" s="95">
        <v>5</v>
      </c>
      <c r="C16" s="64">
        <v>351</v>
      </c>
      <c r="D16" s="94">
        <f t="shared" si="0"/>
        <v>70.2</v>
      </c>
    </row>
    <row r="17" ht="19.9" customHeight="1" spans="1:4">
      <c r="A17" s="10" t="s">
        <v>523</v>
      </c>
      <c r="B17" s="95">
        <v>97</v>
      </c>
      <c r="C17" s="64">
        <v>178.24</v>
      </c>
      <c r="D17" s="94">
        <f t="shared" si="0"/>
        <v>1.83752577319588</v>
      </c>
    </row>
    <row r="18" ht="19.9" customHeight="1" spans="1:4">
      <c r="A18" s="10" t="s">
        <v>524</v>
      </c>
      <c r="B18" s="95">
        <v>282</v>
      </c>
      <c r="C18" s="64">
        <v>359</v>
      </c>
      <c r="D18" s="94">
        <f t="shared" si="0"/>
        <v>1.27304964539007</v>
      </c>
    </row>
    <row r="19" ht="19.9" customHeight="1" spans="1:4">
      <c r="A19" s="10" t="s">
        <v>525</v>
      </c>
      <c r="B19" s="95"/>
      <c r="C19" s="64">
        <v>23</v>
      </c>
      <c r="D19" s="94"/>
    </row>
    <row r="20" ht="19.9" customHeight="1" spans="1:4">
      <c r="A20" s="10" t="s">
        <v>526</v>
      </c>
      <c r="B20" s="95">
        <v>1963</v>
      </c>
      <c r="C20" s="64">
        <v>2641</v>
      </c>
      <c r="D20" s="94">
        <f t="shared" si="0"/>
        <v>1.34538970962812</v>
      </c>
    </row>
    <row r="21" ht="19.9" customHeight="1" spans="1:4">
      <c r="A21" s="9" t="s">
        <v>527</v>
      </c>
      <c r="B21" s="92">
        <v>13578</v>
      </c>
      <c r="C21" s="67">
        <f>C22+C23</f>
        <v>13505.616356</v>
      </c>
      <c r="D21" s="94">
        <f t="shared" si="0"/>
        <v>0.994669049639122</v>
      </c>
    </row>
    <row r="22" ht="19.9" customHeight="1" spans="1:4">
      <c r="A22" s="10" t="s">
        <v>528</v>
      </c>
      <c r="B22" s="95">
        <v>12294</v>
      </c>
      <c r="C22" s="64">
        <v>12356.616356</v>
      </c>
      <c r="D22" s="94">
        <f t="shared" si="0"/>
        <v>1.00509324516024</v>
      </c>
    </row>
    <row r="23" ht="19.9" customHeight="1" spans="1:4">
      <c r="A23" s="10" t="s">
        <v>529</v>
      </c>
      <c r="B23" s="95">
        <v>1284</v>
      </c>
      <c r="C23" s="64">
        <v>1149</v>
      </c>
      <c r="D23" s="94">
        <f t="shared" si="0"/>
        <v>0.894859813084112</v>
      </c>
    </row>
    <row r="24" ht="19.9" customHeight="1" spans="1:4">
      <c r="A24" s="9" t="s">
        <v>530</v>
      </c>
      <c r="B24" s="92">
        <v>5145</v>
      </c>
      <c r="C24" s="67">
        <f>SUM(C25:C29)</f>
        <v>5676.32</v>
      </c>
      <c r="D24" s="94">
        <f t="shared" si="0"/>
        <v>1.10326919339164</v>
      </c>
    </row>
    <row r="25" ht="19.9" customHeight="1" spans="1:4">
      <c r="A25" s="10" t="s">
        <v>531</v>
      </c>
      <c r="B25" s="95"/>
      <c r="C25" s="64">
        <v>424.32</v>
      </c>
      <c r="D25" s="94"/>
    </row>
    <row r="26" ht="19.9" customHeight="1" spans="1:4">
      <c r="A26" s="10" t="s">
        <v>532</v>
      </c>
      <c r="B26" s="95"/>
      <c r="C26" s="64">
        <v>41</v>
      </c>
      <c r="D26" s="94"/>
    </row>
    <row r="27" ht="19.9" customHeight="1" spans="1:4">
      <c r="A27" s="10" t="s">
        <v>533</v>
      </c>
      <c r="B27" s="95"/>
      <c r="C27" s="64">
        <v>10</v>
      </c>
      <c r="D27" s="94"/>
    </row>
    <row r="28" ht="19.9" customHeight="1" spans="1:4">
      <c r="A28" s="10" t="s">
        <v>534</v>
      </c>
      <c r="B28" s="95">
        <v>2642</v>
      </c>
      <c r="C28" s="64">
        <v>2738</v>
      </c>
      <c r="D28" s="94">
        <f t="shared" si="0"/>
        <v>1.03633610900833</v>
      </c>
    </row>
    <row r="29" ht="19.9" customHeight="1" spans="1:4">
      <c r="A29" s="10" t="s">
        <v>535</v>
      </c>
      <c r="B29" s="95">
        <v>2503</v>
      </c>
      <c r="C29" s="64">
        <v>2463</v>
      </c>
      <c r="D29" s="94">
        <f t="shared" si="0"/>
        <v>0.984019176987615</v>
      </c>
    </row>
    <row r="30" ht="19.9" customHeight="1" spans="1:4">
      <c r="A30" s="9" t="s">
        <v>536</v>
      </c>
      <c r="B30" s="92"/>
      <c r="C30" s="67"/>
      <c r="D30" s="94"/>
    </row>
    <row r="31" ht="19.9" customHeight="1" spans="1:4">
      <c r="A31" s="10" t="s">
        <v>537</v>
      </c>
      <c r="B31" s="95"/>
      <c r="C31" s="64"/>
      <c r="D31" s="94"/>
    </row>
    <row r="32" ht="19.9" customHeight="1" spans="1:4">
      <c r="A32" s="9" t="s">
        <v>538</v>
      </c>
      <c r="B32" s="92"/>
      <c r="D32" s="94"/>
    </row>
    <row r="33" ht="19.9" customHeight="1" spans="1:4">
      <c r="A33" s="10" t="s">
        <v>539</v>
      </c>
      <c r="B33" s="95"/>
      <c r="C33" s="64"/>
      <c r="D33" s="94"/>
    </row>
  </sheetData>
  <mergeCells count="2">
    <mergeCell ref="A2:D2"/>
    <mergeCell ref="C3:D3"/>
  </mergeCells>
  <pageMargins left="0.75" right="0.7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D7"/>
  <sheetViews>
    <sheetView workbookViewId="0">
      <selection activeCell="E19" sqref="E19"/>
    </sheetView>
  </sheetViews>
  <sheetFormatPr defaultColWidth="10" defaultRowHeight="13.5" outlineLevelRow="6" outlineLevelCol="3"/>
  <cols>
    <col min="1" max="1" width="51.3" customWidth="1"/>
    <col min="2" max="3" width="23.075" style="1" customWidth="1"/>
    <col min="4" max="4" width="11.3083333333333" customWidth="1"/>
  </cols>
  <sheetData>
    <row r="1" ht="14.3" customHeight="1" spans="1:1">
      <c r="A1" s="2" t="s">
        <v>17</v>
      </c>
    </row>
    <row r="2" ht="34.15" customHeight="1" spans="1:4">
      <c r="A2" s="65" t="s">
        <v>540</v>
      </c>
      <c r="B2" s="66"/>
      <c r="C2" s="66"/>
      <c r="D2" s="65"/>
    </row>
    <row r="3" ht="17.3" customHeight="1" spans="1:4">
      <c r="A3" s="5"/>
      <c r="B3" s="6"/>
      <c r="C3" s="15" t="s">
        <v>49</v>
      </c>
      <c r="D3" s="87"/>
    </row>
    <row r="4" ht="34.15" customHeight="1" spans="1:4">
      <c r="A4" s="7" t="s">
        <v>97</v>
      </c>
      <c r="B4" s="8" t="s">
        <v>51</v>
      </c>
      <c r="C4" s="8" t="s">
        <v>52</v>
      </c>
      <c r="D4" s="7" t="s">
        <v>53</v>
      </c>
    </row>
    <row r="5" ht="22.75" customHeight="1" spans="1:4">
      <c r="A5" s="7" t="s">
        <v>541</v>
      </c>
      <c r="B5" s="8">
        <v>0</v>
      </c>
      <c r="C5" s="62">
        <v>0</v>
      </c>
      <c r="D5" s="9">
        <v>0</v>
      </c>
    </row>
    <row r="6" ht="22.75" customHeight="1" spans="1:4">
      <c r="A6" s="9"/>
      <c r="B6" s="8"/>
      <c r="C6" s="62"/>
      <c r="D6" s="9"/>
    </row>
    <row r="7" ht="22.75" customHeight="1" spans="1:4">
      <c r="A7" s="10"/>
      <c r="B7" s="11"/>
      <c r="C7" s="69"/>
      <c r="D7" s="10"/>
    </row>
  </sheetData>
  <mergeCells count="2">
    <mergeCell ref="A2:D2"/>
    <mergeCell ref="C3:D3"/>
  </mergeCells>
  <pageMargins left="0.75" right="0.75" top="0.26875" bottom="0.26875"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D10"/>
  <sheetViews>
    <sheetView workbookViewId="0">
      <selection activeCell="C13" sqref="C13"/>
    </sheetView>
  </sheetViews>
  <sheetFormatPr defaultColWidth="10" defaultRowHeight="13.5" outlineLevelCol="3"/>
  <cols>
    <col min="1" max="1" width="25.6416666666667" customWidth="1"/>
    <col min="2" max="2" width="30.775" style="13" customWidth="1"/>
    <col min="3" max="3" width="30.775" style="1" customWidth="1"/>
    <col min="4" max="4" width="11.2166666666667" customWidth="1"/>
  </cols>
  <sheetData>
    <row r="1" ht="14.3" customHeight="1" spans="1:1">
      <c r="A1" s="2" t="s">
        <v>19</v>
      </c>
    </row>
    <row r="2" ht="52.75" customHeight="1" spans="1:4">
      <c r="A2" s="65" t="s">
        <v>542</v>
      </c>
      <c r="B2" s="65"/>
      <c r="C2" s="66"/>
      <c r="D2" s="65"/>
    </row>
    <row r="3" ht="17.3" customHeight="1" spans="1:4">
      <c r="A3" s="5"/>
      <c r="B3" s="86"/>
      <c r="C3" s="15" t="s">
        <v>49</v>
      </c>
      <c r="D3" s="87"/>
    </row>
    <row r="4" ht="34.15" customHeight="1" spans="1:4">
      <c r="A4" s="7" t="s">
        <v>543</v>
      </c>
      <c r="B4" s="7" t="s">
        <v>51</v>
      </c>
      <c r="C4" s="8" t="s">
        <v>52</v>
      </c>
      <c r="D4" s="7" t="s">
        <v>53</v>
      </c>
    </row>
    <row r="5" ht="22.75" customHeight="1" spans="1:4">
      <c r="A5" s="88"/>
      <c r="B5" s="61"/>
      <c r="C5" s="69"/>
      <c r="D5" s="10"/>
    </row>
    <row r="6" ht="22.75" customHeight="1" spans="1:4">
      <c r="A6" s="7" t="s">
        <v>541</v>
      </c>
      <c r="B6" s="61">
        <v>0</v>
      </c>
      <c r="C6" s="62">
        <v>0</v>
      </c>
      <c r="D6" s="10"/>
    </row>
    <row r="7" ht="14.3" customHeight="1"/>
    <row r="8" ht="14.3" customHeight="1"/>
    <row r="9" ht="14.3" customHeight="1"/>
    <row r="10" ht="14.3" customHeight="1" spans="3:3">
      <c r="C10" s="6"/>
    </row>
  </sheetData>
  <mergeCells count="2">
    <mergeCell ref="A2:D2"/>
    <mergeCell ref="C3:D3"/>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目录</vt:lpstr>
      <vt:lpstr>1.一般公共预算收入预算表</vt:lpstr>
      <vt:lpstr>2.一般公共预算支出预算表</vt:lpstr>
      <vt:lpstr>3.本级一般公共预算收入预算表</vt:lpstr>
      <vt:lpstr>4.本级一般公共预算支出预算表</vt:lpstr>
      <vt:lpstr>5.本级一般公共预算本级支出预算表</vt:lpstr>
      <vt:lpstr>6.本级一般公共预算基本支出预算表</vt:lpstr>
      <vt:lpstr>7.本级一般公共预算对下级的转移支付预算分项目表</vt:lpstr>
      <vt:lpstr>8.本级一般公共预算对下级的转移支付预算分地区表</vt:lpstr>
      <vt:lpstr>9.三公经费预算</vt:lpstr>
      <vt:lpstr>10.政府一般债务余额情况表</vt:lpstr>
      <vt:lpstr>11.政府性基金收入预算表</vt:lpstr>
      <vt:lpstr>12.政府性基金支出预算表</vt:lpstr>
      <vt:lpstr>13.本级政府性基金收入预算表</vt:lpstr>
      <vt:lpstr>14.本级政府性基金支出预算表</vt:lpstr>
      <vt:lpstr>15.本级政府性基金预算对下级的转移支付预算分项目表</vt:lpstr>
      <vt:lpstr>16.本级政府性基金预算对下级的转移支付预算分地区表</vt:lpstr>
      <vt:lpstr>17.地方政府专项债务余额情况表</vt:lpstr>
      <vt:lpstr>18.社会保险基金收入表</vt:lpstr>
      <vt:lpstr>19.社会保险基金支出表</vt:lpstr>
      <vt:lpstr>20.国有资本经营收入预算表</vt:lpstr>
      <vt:lpstr>21.国有资本经营支出预算表</vt:lpstr>
      <vt:lpstr>22.本级国有资本经营收入预算表</vt:lpstr>
      <vt:lpstr>23.本级国有资本经营支出预算表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2025-05-15T14:40:00Z</dcterms:created>
  <dcterms:modified xsi:type="dcterms:W3CDTF">2025-06-09T09:23:09Z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44036F66A0E44D128147FEBA2B6E5CF1_12</vt:lpwstr>
  </property>
</Properties>
</file>