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公告版" sheetId="1" r:id="rId1"/>
  </sheets>
  <definedNames>
    <definedName name="_xlnm.Print_Titles" localSheetId="0">公告版!$1:$3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<sst xmlns="http://schemas.openxmlformats.org/spreadsheetml/2006/main" count="257" uniqueCount="110">
  <si>
    <t>南岳区2025年公开招聘社区专职工作者综合成绩汇总表</t>
  </si>
  <si>
    <t>序号</t>
  </si>
  <si>
    <t>报考单位</t>
  </si>
  <si>
    <t>报考岗位</t>
  </si>
  <si>
    <t>准考证号</t>
  </si>
  <si>
    <t>性别</t>
  </si>
  <si>
    <t>笔试成绩</t>
  </si>
  <si>
    <t>面试成绩</t>
  </si>
  <si>
    <t>综合成绩</t>
  </si>
  <si>
    <t>排名</t>
  </si>
  <si>
    <t>是否入围</t>
  </si>
  <si>
    <t>原始分</t>
  </si>
  <si>
    <t>比例</t>
  </si>
  <si>
    <t>分数</t>
  </si>
  <si>
    <t>南岳镇</t>
  </si>
  <si>
    <t>社区专职工作者1</t>
  </si>
  <si>
    <t>202508230833</t>
  </si>
  <si>
    <t>女</t>
  </si>
  <si>
    <t>80.22</t>
  </si>
  <si>
    <t>是</t>
  </si>
  <si>
    <t>202508231210</t>
  </si>
  <si>
    <t>80.00</t>
  </si>
  <si>
    <t>202508230705</t>
  </si>
  <si>
    <t>76.36</t>
  </si>
  <si>
    <t>202508230913</t>
  </si>
  <si>
    <t>79.34</t>
  </si>
  <si>
    <t>202508231917</t>
  </si>
  <si>
    <t>78.01</t>
  </si>
  <si>
    <t>202508230514</t>
  </si>
  <si>
    <t>男</t>
  </si>
  <si>
    <t>74.92</t>
  </si>
  <si>
    <t>202508230905</t>
  </si>
  <si>
    <t>75.91</t>
  </si>
  <si>
    <t>202508230728</t>
  </si>
  <si>
    <t>73.96</t>
  </si>
  <si>
    <t>202508230427</t>
  </si>
  <si>
    <t>74.60</t>
  </si>
  <si>
    <t>202508230331</t>
  </si>
  <si>
    <t>75.89</t>
  </si>
  <si>
    <t>202508230633</t>
  </si>
  <si>
    <t>72.61</t>
  </si>
  <si>
    <t>202508231131</t>
  </si>
  <si>
    <t>74.50</t>
  </si>
  <si>
    <t>202508231631</t>
  </si>
  <si>
    <t>72.96</t>
  </si>
  <si>
    <t>202508230925</t>
  </si>
  <si>
    <t>73.39</t>
  </si>
  <si>
    <t>202508230823</t>
  </si>
  <si>
    <t>72.64</t>
  </si>
  <si>
    <t>202508231022</t>
  </si>
  <si>
    <t>72.76</t>
  </si>
  <si>
    <t>202508231925</t>
  </si>
  <si>
    <t>72.90</t>
  </si>
  <si>
    <t>202508230431</t>
  </si>
  <si>
    <t>76.26</t>
  </si>
  <si>
    <t>202508231431</t>
  </si>
  <si>
    <t>76.19</t>
  </si>
  <si>
    <t>202508231406</t>
  </si>
  <si>
    <t>73.88</t>
  </si>
  <si>
    <t>202508231021</t>
  </si>
  <si>
    <t>72.71</t>
  </si>
  <si>
    <t>祝融街道</t>
  </si>
  <si>
    <t>社区专职工作者2</t>
  </si>
  <si>
    <t>202508230921</t>
  </si>
  <si>
    <t>82.53</t>
  </si>
  <si>
    <t>202508231125</t>
  </si>
  <si>
    <t>76.52</t>
  </si>
  <si>
    <t>202508231711</t>
  </si>
  <si>
    <t>76.01</t>
  </si>
  <si>
    <t>202508231823</t>
  </si>
  <si>
    <t>76.50</t>
  </si>
  <si>
    <t>202508231630</t>
  </si>
  <si>
    <t>75.49</t>
  </si>
  <si>
    <t>202508231608</t>
  </si>
  <si>
    <t>74.22</t>
  </si>
  <si>
    <t>202508231404</t>
  </si>
  <si>
    <t>74.24</t>
  </si>
  <si>
    <t>202508231717</t>
  </si>
  <si>
    <t>75.05</t>
  </si>
  <si>
    <t>202508231018</t>
  </si>
  <si>
    <t>74.46</t>
  </si>
  <si>
    <t>202508231830</t>
  </si>
  <si>
    <t>73.71</t>
  </si>
  <si>
    <t>202508231606</t>
  </si>
  <si>
    <t>202508230402</t>
  </si>
  <si>
    <t>73.45</t>
  </si>
  <si>
    <t>202508231833</t>
  </si>
  <si>
    <t>73.76</t>
  </si>
  <si>
    <t>202508230220</t>
  </si>
  <si>
    <t>73.83</t>
  </si>
  <si>
    <t>202508231529</t>
  </si>
  <si>
    <t>74.28</t>
  </si>
  <si>
    <t>202508230706</t>
  </si>
  <si>
    <t>73.22</t>
  </si>
  <si>
    <t>202508231930</t>
  </si>
  <si>
    <t>73.70</t>
  </si>
  <si>
    <t>202508231333</t>
  </si>
  <si>
    <t>74.18</t>
  </si>
  <si>
    <t>202508231127</t>
  </si>
  <si>
    <t>74.29</t>
  </si>
  <si>
    <t>202508231829</t>
  </si>
  <si>
    <t>73.63</t>
  </si>
  <si>
    <t>202508231316</t>
  </si>
  <si>
    <t>74.33</t>
  </si>
  <si>
    <t>202508230716</t>
  </si>
  <si>
    <t>73.65</t>
  </si>
  <si>
    <t>202508231115</t>
  </si>
  <si>
    <t>75.92</t>
  </si>
  <si>
    <t>202508231726</t>
  </si>
  <si>
    <t>74.71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</si>
</sst>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 * #,##0.000_ ;_ * \-#,##0.000_ ;_ * &quot;-&quot;?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4" borderId="2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3">
      <alignment vertical="center"/>
    </xf>
    <xf numFmtId="0" fontId="15" fillId="0" borderId="3">
      <alignment vertical="center"/>
    </xf>
    <xf numFmtId="0" fontId="16" fillId="0" borderId="4">
      <alignment vertical="center"/>
    </xf>
    <xf numFmtId="0" fontId="16" fillId="0" borderId="0">
      <alignment vertical="center"/>
    </xf>
    <xf numFmtId="0" fontId="17" fillId="5" borderId="5">
      <alignment vertical="center"/>
    </xf>
    <xf numFmtId="0" fontId="18" fillId="6" borderId="6">
      <alignment vertical="center"/>
    </xf>
    <xf numFmtId="0" fontId="19" fillId="6" borderId="5">
      <alignment vertical="center"/>
    </xf>
    <xf numFmtId="0" fontId="20" fillId="7" borderId="7">
      <alignment vertical="center"/>
    </xf>
    <xf numFmtId="0" fontId="21" fillId="0" borderId="8">
      <alignment vertical="center"/>
    </xf>
    <xf numFmtId="0" fontId="22" fillId="0" borderId="9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7" fillId="3" borderId="0">
      <alignment vertical="center"/>
    </xf>
    <xf numFmtId="0" fontId="27" fillId="12" borderId="0">
      <alignment vertical="center"/>
    </xf>
    <xf numFmtId="0" fontId="26" fillId="13" borderId="0">
      <alignment vertical="center"/>
    </xf>
    <xf numFmtId="0" fontId="26" fillId="14" borderId="0">
      <alignment vertical="center"/>
    </xf>
    <xf numFmtId="0" fontId="27" fillId="15" borderId="0">
      <alignment vertical="center"/>
    </xf>
    <xf numFmtId="0" fontId="27" fillId="16" borderId="0">
      <alignment vertical="center"/>
    </xf>
    <xf numFmtId="0" fontId="26" fillId="17" borderId="0">
      <alignment vertical="center"/>
    </xf>
    <xf numFmtId="0" fontId="26" fillId="18" borderId="0">
      <alignment vertical="center"/>
    </xf>
    <xf numFmtId="0" fontId="27" fillId="19" borderId="0">
      <alignment vertical="center"/>
    </xf>
    <xf numFmtId="0" fontId="27" fillId="20" borderId="0">
      <alignment vertical="center"/>
    </xf>
    <xf numFmtId="0" fontId="26" fillId="21" borderId="0">
      <alignment vertical="center"/>
    </xf>
    <xf numFmtId="0" fontId="26" fillId="22" borderId="0">
      <alignment vertical="center"/>
    </xf>
    <xf numFmtId="0" fontId="27" fillId="2" borderId="0">
      <alignment vertical="center"/>
    </xf>
    <xf numFmtId="0" fontId="27" fillId="23" borderId="0">
      <alignment vertical="center"/>
    </xf>
    <xf numFmtId="0" fontId="26" fillId="24" borderId="0">
      <alignment vertical="center"/>
    </xf>
    <xf numFmtId="0" fontId="26" fillId="25" borderId="0">
      <alignment vertical="center"/>
    </xf>
    <xf numFmtId="0" fontId="27" fillId="26" borderId="0">
      <alignment vertical="center"/>
    </xf>
    <xf numFmtId="0" fontId="27" fillId="27" borderId="0">
      <alignment vertical="center"/>
    </xf>
    <xf numFmtId="0" fontId="26" fillId="28" borderId="0">
      <alignment vertical="center"/>
    </xf>
    <xf numFmtId="0" fontId="26" fillId="29" borderId="0">
      <alignment vertical="center"/>
    </xf>
    <xf numFmtId="0" fontId="27" fillId="30" borderId="0">
      <alignment vertical="center"/>
    </xf>
    <xf numFmtId="0" fontId="27" fillId="31" borderId="0">
      <alignment vertical="center"/>
    </xf>
    <xf numFmtId="0" fontId="26" fillId="32" borderId="0">
      <alignment vertical="center"/>
    </xf>
  </cellStyleXfs>
  <cellXfs count="27"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9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/>
    </xf>
    <xf numFmtId="177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quotePrefix="1">
      <alignment horizontal="center" vertical="center"/>
    </xf>
    <xf numFmtId="176" fontId="5" fillId="2" borderId="1" xfId="0" applyNumberFormat="1" applyFont="1" applyFill="1" applyBorder="1" applyAlignment="1" quotePrefix="1">
      <alignment horizontal="center" vertical="center"/>
    </xf>
    <xf numFmtId="49" fontId="5" fillId="3" borderId="1" xfId="0" applyNumberFormat="1" applyFont="1" applyFill="1" applyBorder="1" applyAlignment="1" quotePrefix="1">
      <alignment horizontal="center" vertical="center"/>
    </xf>
    <xf numFmtId="176" fontId="5" fillId="3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zoomScale="70" zoomScaleNormal="70" workbookViewId="0">
      <selection activeCell="S9" sqref="S9"/>
    </sheetView>
  </sheetViews>
  <sheetFormatPr defaultColWidth="9" defaultRowHeight="15.75"/>
  <cols>
    <col min="1" max="1" width="6.625" style="1" customWidth="1"/>
    <col min="2" max="2" width="12.625" style="1" customWidth="1"/>
    <col min="3" max="3" width="20.625" style="1" customWidth="1"/>
    <col min="4" max="4" width="13.625" style="1" customWidth="1"/>
    <col min="5" max="5" width="9" style="1" customWidth="1"/>
    <col min="6" max="6" width="10.625" style="1" customWidth="1"/>
    <col min="7" max="7" width="10.625" style="2" customWidth="1"/>
    <col min="8" max="11" width="10.625" style="1" customWidth="1"/>
    <col min="12" max="13" width="10.625" style="3" customWidth="1"/>
    <col min="14" max="14" width="9" style="3"/>
    <col min="15" max="17" width="9" style="1"/>
    <col min="18" max="18" width="9.18333333333333" style="1"/>
    <col min="19" max="16384" width="9" style="1"/>
  </cols>
  <sheetData>
    <row r="1" s="1" customFormat="1" ht="60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3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9" t="s">
        <v>6</v>
      </c>
      <c r="G2" s="10"/>
      <c r="H2" s="11"/>
      <c r="I2" s="11" t="s">
        <v>7</v>
      </c>
      <c r="J2" s="11"/>
      <c r="K2" s="11"/>
      <c r="L2" s="20" t="s">
        <v>8</v>
      </c>
      <c r="M2" s="20" t="s">
        <v>9</v>
      </c>
      <c r="N2" s="5" t="s">
        <v>10</v>
      </c>
    </row>
    <row r="3" s="1" customFormat="1" ht="30" customHeight="1" spans="1:14">
      <c r="A3" s="5"/>
      <c r="B3" s="5"/>
      <c r="C3" s="5"/>
      <c r="D3" s="5"/>
      <c r="E3" s="5"/>
      <c r="F3" s="12" t="s">
        <v>11</v>
      </c>
      <c r="G3" s="13" t="s">
        <v>12</v>
      </c>
      <c r="H3" s="12" t="s">
        <v>13</v>
      </c>
      <c r="I3" s="12" t="s">
        <v>11</v>
      </c>
      <c r="J3" s="21" t="s">
        <v>12</v>
      </c>
      <c r="K3" s="12" t="s">
        <v>13</v>
      </c>
      <c r="L3" s="20"/>
      <c r="M3" s="20"/>
      <c r="N3" s="5"/>
    </row>
    <row r="4" s="1" customFormat="1" ht="30" customHeight="1" spans="1:14">
      <c r="A4" s="6">
        <v>1</v>
      </c>
      <c r="B4" s="7" t="s">
        <v>14</v>
      </c>
      <c r="C4" s="7" t="s">
        <v>15</v>
      </c>
      <c r="D4" s="27" t="s">
        <v>16</v>
      </c>
      <c r="E4" s="7" t="s">
        <v>17</v>
      </c>
      <c r="F4" s="28" t="s">
        <v>18</v>
      </c>
      <c r="G4" s="15">
        <v>0.5</v>
      </c>
      <c r="H4" s="16">
        <f t="shared" ref="H4:H48" si="0">F4*G4</f>
        <v>40.11</v>
      </c>
      <c r="I4" s="22">
        <v>77.22</v>
      </c>
      <c r="J4" s="15">
        <v>0.5</v>
      </c>
      <c r="K4" s="16">
        <f t="shared" ref="K4:K48" si="1">I4*J4</f>
        <v>38.61</v>
      </c>
      <c r="L4" s="16">
        <f t="shared" ref="L4:L48" si="2">H4+K4</f>
        <v>78.72</v>
      </c>
      <c r="M4" s="24">
        <f>RANK(L4,$L$4:$L$24)</f>
        <v>1</v>
      </c>
      <c r="N4" s="25" t="s">
        <v>19</v>
      </c>
    </row>
    <row r="5" s="1" customFormat="1" ht="30" customHeight="1" spans="1:14">
      <c r="A5" s="6">
        <v>2</v>
      </c>
      <c r="B5" s="7" t="s">
        <v>14</v>
      </c>
      <c r="C5" s="7" t="s">
        <v>15</v>
      </c>
      <c r="D5" s="27" t="s">
        <v>20</v>
      </c>
      <c r="E5" s="7" t="s">
        <v>17</v>
      </c>
      <c r="F5" s="28" t="s">
        <v>21</v>
      </c>
      <c r="G5" s="15">
        <f>$G$4</f>
        <v>0.5</v>
      </c>
      <c r="H5" s="16">
        <f t="shared" si="0"/>
        <v>40</v>
      </c>
      <c r="I5" s="22">
        <v>76.62</v>
      </c>
      <c r="J5" s="15">
        <f>$J$4</f>
        <v>0.5</v>
      </c>
      <c r="K5" s="16">
        <f t="shared" si="1"/>
        <v>38.31</v>
      </c>
      <c r="L5" s="16">
        <f t="shared" si="2"/>
        <v>78.31</v>
      </c>
      <c r="M5" s="24">
        <f>RANK(L5,$L$4:$L$24)</f>
        <v>2</v>
      </c>
      <c r="N5" s="25" t="s">
        <v>19</v>
      </c>
    </row>
    <row r="6" s="1" customFormat="1" ht="30" customHeight="1" spans="1:14">
      <c r="A6" s="6">
        <v>3</v>
      </c>
      <c r="B6" s="7" t="s">
        <v>14</v>
      </c>
      <c r="C6" s="7" t="s">
        <v>15</v>
      </c>
      <c r="D6" s="27" t="s">
        <v>22</v>
      </c>
      <c r="E6" s="7" t="s">
        <v>17</v>
      </c>
      <c r="F6" s="28" t="s">
        <v>23</v>
      </c>
      <c r="G6" s="15">
        <f>$G$4</f>
        <v>0.5</v>
      </c>
      <c r="H6" s="16">
        <f t="shared" si="0"/>
        <v>38.18</v>
      </c>
      <c r="I6" s="22">
        <v>80.12</v>
      </c>
      <c r="J6" s="15">
        <f>$J$4</f>
        <v>0.5</v>
      </c>
      <c r="K6" s="16">
        <f t="shared" si="1"/>
        <v>40.06</v>
      </c>
      <c r="L6" s="16">
        <f t="shared" si="2"/>
        <v>78.24</v>
      </c>
      <c r="M6" s="24">
        <f>RANK(L6,$L$4:$L$24)</f>
        <v>3</v>
      </c>
      <c r="N6" s="25" t="s">
        <v>19</v>
      </c>
    </row>
    <row r="7" s="1" customFormat="1" ht="30" customHeight="1" spans="1:14">
      <c r="A7" s="6">
        <v>4</v>
      </c>
      <c r="B7" s="7" t="s">
        <v>14</v>
      </c>
      <c r="C7" s="7" t="s">
        <v>15</v>
      </c>
      <c r="D7" s="27" t="s">
        <v>24</v>
      </c>
      <c r="E7" s="7" t="s">
        <v>17</v>
      </c>
      <c r="F7" s="28" t="s">
        <v>25</v>
      </c>
      <c r="G7" s="15">
        <f>$G$4</f>
        <v>0.5</v>
      </c>
      <c r="H7" s="16">
        <f t="shared" si="0"/>
        <v>39.67</v>
      </c>
      <c r="I7" s="22">
        <v>76.46</v>
      </c>
      <c r="J7" s="15">
        <f>$J$4</f>
        <v>0.5</v>
      </c>
      <c r="K7" s="16">
        <f t="shared" si="1"/>
        <v>38.23</v>
      </c>
      <c r="L7" s="16">
        <f t="shared" si="2"/>
        <v>77.9</v>
      </c>
      <c r="M7" s="24">
        <f>RANK(L7,$L$4:$L$24)</f>
        <v>4</v>
      </c>
      <c r="N7" s="25" t="s">
        <v>19</v>
      </c>
    </row>
    <row r="8" s="1" customFormat="1" ht="30" customHeight="1" spans="1:14">
      <c r="A8" s="6">
        <v>5</v>
      </c>
      <c r="B8" s="7" t="s">
        <v>14</v>
      </c>
      <c r="C8" s="7" t="s">
        <v>15</v>
      </c>
      <c r="D8" s="27" t="s">
        <v>26</v>
      </c>
      <c r="E8" s="7" t="s">
        <v>17</v>
      </c>
      <c r="F8" s="28" t="s">
        <v>27</v>
      </c>
      <c r="G8" s="15">
        <f>$G$4</f>
        <v>0.5</v>
      </c>
      <c r="H8" s="16">
        <f t="shared" si="0"/>
        <v>39.005</v>
      </c>
      <c r="I8" s="22">
        <v>76.84</v>
      </c>
      <c r="J8" s="15">
        <f>$J$4</f>
        <v>0.5</v>
      </c>
      <c r="K8" s="16">
        <f t="shared" si="1"/>
        <v>38.42</v>
      </c>
      <c r="L8" s="16">
        <f t="shared" si="2"/>
        <v>77.425</v>
      </c>
      <c r="M8" s="24">
        <f>RANK(L8,$L$4:$L$24)</f>
        <v>5</v>
      </c>
      <c r="N8" s="25" t="s">
        <v>19</v>
      </c>
    </row>
    <row r="9" s="1" customFormat="1" ht="30" customHeight="1" spans="1:14">
      <c r="A9" s="6">
        <v>6</v>
      </c>
      <c r="B9" s="7" t="s">
        <v>14</v>
      </c>
      <c r="C9" s="7" t="s">
        <v>15</v>
      </c>
      <c r="D9" s="27" t="s">
        <v>28</v>
      </c>
      <c r="E9" s="7" t="s">
        <v>29</v>
      </c>
      <c r="F9" s="28" t="s">
        <v>30</v>
      </c>
      <c r="G9" s="15">
        <f>$G$4</f>
        <v>0.5</v>
      </c>
      <c r="H9" s="16">
        <f t="shared" si="0"/>
        <v>37.46</v>
      </c>
      <c r="I9" s="22">
        <v>78.52</v>
      </c>
      <c r="J9" s="15">
        <f>$J$4</f>
        <v>0.5</v>
      </c>
      <c r="K9" s="16">
        <f t="shared" si="1"/>
        <v>39.26</v>
      </c>
      <c r="L9" s="16">
        <f t="shared" si="2"/>
        <v>76.72</v>
      </c>
      <c r="M9" s="24">
        <f>RANK(L9,$L$4:$L$24)</f>
        <v>6</v>
      </c>
      <c r="N9" s="25" t="s">
        <v>19</v>
      </c>
    </row>
    <row r="10" s="1" customFormat="1" ht="30" customHeight="1" spans="1:14">
      <c r="A10" s="6">
        <v>7</v>
      </c>
      <c r="B10" s="7" t="s">
        <v>14</v>
      </c>
      <c r="C10" s="7" t="s">
        <v>15</v>
      </c>
      <c r="D10" s="27" t="s">
        <v>31</v>
      </c>
      <c r="E10" s="7" t="s">
        <v>17</v>
      </c>
      <c r="F10" s="28" t="s">
        <v>32</v>
      </c>
      <c r="G10" s="15">
        <f>$G$4</f>
        <v>0.5</v>
      </c>
      <c r="H10" s="16">
        <f t="shared" si="0"/>
        <v>37.955</v>
      </c>
      <c r="I10" s="22">
        <v>76.38</v>
      </c>
      <c r="J10" s="15">
        <f>$J$4</f>
        <v>0.5</v>
      </c>
      <c r="K10" s="16">
        <f t="shared" si="1"/>
        <v>38.19</v>
      </c>
      <c r="L10" s="16">
        <f t="shared" si="2"/>
        <v>76.145</v>
      </c>
      <c r="M10" s="24">
        <f>RANK(L10,$L$4:$L$24)</f>
        <v>7</v>
      </c>
      <c r="N10" s="25" t="s">
        <v>19</v>
      </c>
    </row>
    <row r="11" s="1" customFormat="1" ht="30" customHeight="1" spans="1:14">
      <c r="A11" s="6">
        <v>8</v>
      </c>
      <c r="B11" s="7" t="s">
        <v>14</v>
      </c>
      <c r="C11" s="7" t="s">
        <v>15</v>
      </c>
      <c r="D11" s="27" t="s">
        <v>33</v>
      </c>
      <c r="E11" s="7" t="s">
        <v>17</v>
      </c>
      <c r="F11" s="28" t="s">
        <v>34</v>
      </c>
      <c r="G11" s="15">
        <f>$G$4</f>
        <v>0.5</v>
      </c>
      <c r="H11" s="16">
        <f t="shared" si="0"/>
        <v>36.98</v>
      </c>
      <c r="I11" s="22">
        <v>78.22</v>
      </c>
      <c r="J11" s="15">
        <f>$J$4</f>
        <v>0.5</v>
      </c>
      <c r="K11" s="16">
        <f t="shared" si="1"/>
        <v>39.11</v>
      </c>
      <c r="L11" s="16">
        <f t="shared" si="2"/>
        <v>76.09</v>
      </c>
      <c r="M11" s="24">
        <f>RANK(L11,$L$4:$L$24)</f>
        <v>8</v>
      </c>
      <c r="N11" s="25"/>
    </row>
    <row r="12" s="1" customFormat="1" ht="30" customHeight="1" spans="1:14">
      <c r="A12" s="6">
        <v>9</v>
      </c>
      <c r="B12" s="7" t="s">
        <v>14</v>
      </c>
      <c r="C12" s="7" t="s">
        <v>15</v>
      </c>
      <c r="D12" s="27" t="s">
        <v>35</v>
      </c>
      <c r="E12" s="7" t="s">
        <v>17</v>
      </c>
      <c r="F12" s="28" t="s">
        <v>36</v>
      </c>
      <c r="G12" s="15">
        <f>$G$4</f>
        <v>0.5</v>
      </c>
      <c r="H12" s="16">
        <f t="shared" si="0"/>
        <v>37.3</v>
      </c>
      <c r="I12" s="22">
        <v>77.08</v>
      </c>
      <c r="J12" s="15">
        <f>$J$4</f>
        <v>0.5</v>
      </c>
      <c r="K12" s="16">
        <f t="shared" si="1"/>
        <v>38.54</v>
      </c>
      <c r="L12" s="16">
        <f t="shared" si="2"/>
        <v>75.84</v>
      </c>
      <c r="M12" s="24">
        <f>RANK(L12,$L$4:$L$24)</f>
        <v>9</v>
      </c>
      <c r="N12" s="25"/>
    </row>
    <row r="13" s="1" customFormat="1" ht="30" customHeight="1" spans="1:14">
      <c r="A13" s="6">
        <v>10</v>
      </c>
      <c r="B13" s="7" t="s">
        <v>14</v>
      </c>
      <c r="C13" s="7" t="s">
        <v>15</v>
      </c>
      <c r="D13" s="27" t="s">
        <v>37</v>
      </c>
      <c r="E13" s="7" t="s">
        <v>17</v>
      </c>
      <c r="F13" s="28" t="s">
        <v>38</v>
      </c>
      <c r="G13" s="15">
        <f>$G$4</f>
        <v>0.5</v>
      </c>
      <c r="H13" s="16">
        <f t="shared" si="0"/>
        <v>37.945</v>
      </c>
      <c r="I13" s="22">
        <v>74.52</v>
      </c>
      <c r="J13" s="15">
        <f>$J$4</f>
        <v>0.5</v>
      </c>
      <c r="K13" s="16">
        <f t="shared" si="1"/>
        <v>37.26</v>
      </c>
      <c r="L13" s="16">
        <f t="shared" si="2"/>
        <v>75.205</v>
      </c>
      <c r="M13" s="24">
        <f>RANK(L13,$L$4:$L$24)</f>
        <v>10</v>
      </c>
      <c r="N13" s="25"/>
    </row>
    <row r="14" s="1" customFormat="1" ht="30" customHeight="1" spans="1:14">
      <c r="A14" s="6">
        <v>11</v>
      </c>
      <c r="B14" s="7" t="s">
        <v>14</v>
      </c>
      <c r="C14" s="7" t="s">
        <v>15</v>
      </c>
      <c r="D14" s="27" t="s">
        <v>39</v>
      </c>
      <c r="E14" s="7" t="s">
        <v>17</v>
      </c>
      <c r="F14" s="28" t="s">
        <v>40</v>
      </c>
      <c r="G14" s="15">
        <f>$G$4</f>
        <v>0.5</v>
      </c>
      <c r="H14" s="16">
        <f t="shared" si="0"/>
        <v>36.305</v>
      </c>
      <c r="I14" s="22">
        <v>76.82</v>
      </c>
      <c r="J14" s="15">
        <f>$J$4</f>
        <v>0.5</v>
      </c>
      <c r="K14" s="16">
        <f t="shared" si="1"/>
        <v>38.41</v>
      </c>
      <c r="L14" s="16">
        <f t="shared" si="2"/>
        <v>74.715</v>
      </c>
      <c r="M14" s="24">
        <f>RANK(L14,$L$4:$L$24)</f>
        <v>11</v>
      </c>
      <c r="N14" s="25"/>
    </row>
    <row r="15" s="1" customFormat="1" ht="30" customHeight="1" spans="1:14">
      <c r="A15" s="6">
        <v>12</v>
      </c>
      <c r="B15" s="7" t="s">
        <v>14</v>
      </c>
      <c r="C15" s="7" t="s">
        <v>15</v>
      </c>
      <c r="D15" s="27" t="s">
        <v>41</v>
      </c>
      <c r="E15" s="7" t="s">
        <v>17</v>
      </c>
      <c r="F15" s="28" t="s">
        <v>42</v>
      </c>
      <c r="G15" s="15">
        <f>$G$4</f>
        <v>0.5</v>
      </c>
      <c r="H15" s="16">
        <f t="shared" si="0"/>
        <v>37.25</v>
      </c>
      <c r="I15" s="22">
        <v>74.62</v>
      </c>
      <c r="J15" s="15">
        <f>$J$4</f>
        <v>0.5</v>
      </c>
      <c r="K15" s="16">
        <f t="shared" si="1"/>
        <v>37.31</v>
      </c>
      <c r="L15" s="16">
        <f t="shared" si="2"/>
        <v>74.56</v>
      </c>
      <c r="M15" s="24">
        <f>RANK(L15,$L$4:$L$24)</f>
        <v>12</v>
      </c>
      <c r="N15" s="25"/>
    </row>
    <row r="16" s="1" customFormat="1" ht="30" customHeight="1" spans="1:14">
      <c r="A16" s="6">
        <v>13</v>
      </c>
      <c r="B16" s="7" t="s">
        <v>14</v>
      </c>
      <c r="C16" s="7" t="s">
        <v>15</v>
      </c>
      <c r="D16" s="27" t="s">
        <v>43</v>
      </c>
      <c r="E16" s="7" t="s">
        <v>17</v>
      </c>
      <c r="F16" s="28" t="s">
        <v>44</v>
      </c>
      <c r="G16" s="15">
        <f>$G$4</f>
        <v>0.5</v>
      </c>
      <c r="H16" s="16">
        <f t="shared" si="0"/>
        <v>36.48</v>
      </c>
      <c r="I16" s="22">
        <v>76.1</v>
      </c>
      <c r="J16" s="15">
        <f>$J$4</f>
        <v>0.5</v>
      </c>
      <c r="K16" s="16">
        <f t="shared" si="1"/>
        <v>38.05</v>
      </c>
      <c r="L16" s="16">
        <f t="shared" si="2"/>
        <v>74.53</v>
      </c>
      <c r="M16" s="24">
        <f>RANK(L16,$L$4:$L$24)</f>
        <v>13</v>
      </c>
      <c r="N16" s="25"/>
    </row>
    <row r="17" s="1" customFormat="1" ht="30" customHeight="1" spans="1:14">
      <c r="A17" s="6">
        <v>14</v>
      </c>
      <c r="B17" s="7" t="s">
        <v>14</v>
      </c>
      <c r="C17" s="7" t="s">
        <v>15</v>
      </c>
      <c r="D17" s="27" t="s">
        <v>45</v>
      </c>
      <c r="E17" s="7" t="s">
        <v>17</v>
      </c>
      <c r="F17" s="28" t="s">
        <v>46</v>
      </c>
      <c r="G17" s="15">
        <f>$G$4</f>
        <v>0.5</v>
      </c>
      <c r="H17" s="16">
        <f t="shared" si="0"/>
        <v>36.695</v>
      </c>
      <c r="I17" s="22">
        <v>75.48</v>
      </c>
      <c r="J17" s="15">
        <f>$J$4</f>
        <v>0.5</v>
      </c>
      <c r="K17" s="16">
        <f t="shared" si="1"/>
        <v>37.74</v>
      </c>
      <c r="L17" s="16">
        <f t="shared" si="2"/>
        <v>74.435</v>
      </c>
      <c r="M17" s="24">
        <f>RANK(L17,$L$4:$L$24)</f>
        <v>14</v>
      </c>
      <c r="N17" s="25"/>
    </row>
    <row r="18" s="1" customFormat="1" ht="30" customHeight="1" spans="1:14">
      <c r="A18" s="6">
        <v>15</v>
      </c>
      <c r="B18" s="7" t="s">
        <v>14</v>
      </c>
      <c r="C18" s="7" t="s">
        <v>15</v>
      </c>
      <c r="D18" s="27" t="s">
        <v>47</v>
      </c>
      <c r="E18" s="7" t="s">
        <v>17</v>
      </c>
      <c r="F18" s="28" t="s">
        <v>48</v>
      </c>
      <c r="G18" s="15">
        <f>$G$4</f>
        <v>0.5</v>
      </c>
      <c r="H18" s="16">
        <f t="shared" si="0"/>
        <v>36.32</v>
      </c>
      <c r="I18" s="22">
        <v>75.32</v>
      </c>
      <c r="J18" s="15">
        <f>$J$4</f>
        <v>0.5</v>
      </c>
      <c r="K18" s="16">
        <f t="shared" si="1"/>
        <v>37.66</v>
      </c>
      <c r="L18" s="16">
        <f t="shared" si="2"/>
        <v>73.98</v>
      </c>
      <c r="M18" s="24">
        <f>RANK(L18,$L$4:$L$24)</f>
        <v>15</v>
      </c>
      <c r="N18" s="25"/>
    </row>
    <row r="19" s="1" customFormat="1" ht="30" customHeight="1" spans="1:14">
      <c r="A19" s="6">
        <v>16</v>
      </c>
      <c r="B19" s="7" t="s">
        <v>14</v>
      </c>
      <c r="C19" s="7" t="s">
        <v>15</v>
      </c>
      <c r="D19" s="27" t="s">
        <v>49</v>
      </c>
      <c r="E19" s="7" t="s">
        <v>29</v>
      </c>
      <c r="F19" s="28" t="s">
        <v>50</v>
      </c>
      <c r="G19" s="15">
        <f>$G$4</f>
        <v>0.5</v>
      </c>
      <c r="H19" s="16">
        <f t="shared" si="0"/>
        <v>36.38</v>
      </c>
      <c r="I19" s="22">
        <v>74.94</v>
      </c>
      <c r="J19" s="15">
        <f>$J$4</f>
        <v>0.5</v>
      </c>
      <c r="K19" s="16">
        <f t="shared" si="1"/>
        <v>37.47</v>
      </c>
      <c r="L19" s="16">
        <f t="shared" si="2"/>
        <v>73.85</v>
      </c>
      <c r="M19" s="24">
        <f>RANK(L19,$L$4:$L$24)</f>
        <v>16</v>
      </c>
      <c r="N19" s="25"/>
    </row>
    <row r="20" s="1" customFormat="1" ht="30" customHeight="1" spans="1:14">
      <c r="A20" s="6">
        <v>17</v>
      </c>
      <c r="B20" s="7" t="s">
        <v>14</v>
      </c>
      <c r="C20" s="7" t="s">
        <v>15</v>
      </c>
      <c r="D20" s="27" t="s">
        <v>51</v>
      </c>
      <c r="E20" s="7" t="s">
        <v>17</v>
      </c>
      <c r="F20" s="28" t="s">
        <v>52</v>
      </c>
      <c r="G20" s="15">
        <f>$G$4</f>
        <v>0.5</v>
      </c>
      <c r="H20" s="16">
        <f t="shared" si="0"/>
        <v>36.45</v>
      </c>
      <c r="I20" s="22">
        <v>70</v>
      </c>
      <c r="J20" s="15">
        <f>$J$4</f>
        <v>0.5</v>
      </c>
      <c r="K20" s="16">
        <f t="shared" si="1"/>
        <v>35</v>
      </c>
      <c r="L20" s="16">
        <f t="shared" si="2"/>
        <v>71.45</v>
      </c>
      <c r="M20" s="24">
        <f>RANK(L20,$L$4:$L$24)</f>
        <v>17</v>
      </c>
      <c r="N20" s="25"/>
    </row>
    <row r="21" s="1" customFormat="1" ht="30" customHeight="1" spans="1:14">
      <c r="A21" s="6">
        <v>18</v>
      </c>
      <c r="B21" s="7" t="s">
        <v>14</v>
      </c>
      <c r="C21" s="7" t="s">
        <v>15</v>
      </c>
      <c r="D21" s="27" t="s">
        <v>53</v>
      </c>
      <c r="E21" s="7" t="s">
        <v>17</v>
      </c>
      <c r="F21" s="28" t="s">
        <v>54</v>
      </c>
      <c r="G21" s="15">
        <f>$G$4</f>
        <v>0.5</v>
      </c>
      <c r="H21" s="16">
        <f t="shared" si="0"/>
        <v>38.13</v>
      </c>
      <c r="I21" s="22">
        <v>0</v>
      </c>
      <c r="J21" s="15">
        <f>$J$4</f>
        <v>0.5</v>
      </c>
      <c r="K21" s="16">
        <f t="shared" si="1"/>
        <v>0</v>
      </c>
      <c r="L21" s="16">
        <f t="shared" si="2"/>
        <v>38.13</v>
      </c>
      <c r="M21" s="24">
        <f>RANK(L21,$L$4:$L$24)</f>
        <v>18</v>
      </c>
      <c r="N21" s="25"/>
    </row>
    <row r="22" s="1" customFormat="1" ht="30" customHeight="1" spans="1:14">
      <c r="A22" s="6">
        <v>19</v>
      </c>
      <c r="B22" s="7" t="s">
        <v>14</v>
      </c>
      <c r="C22" s="7" t="s">
        <v>15</v>
      </c>
      <c r="D22" s="27" t="s">
        <v>55</v>
      </c>
      <c r="E22" s="7" t="s">
        <v>17</v>
      </c>
      <c r="F22" s="28" t="s">
        <v>56</v>
      </c>
      <c r="G22" s="15">
        <f>$G$4</f>
        <v>0.5</v>
      </c>
      <c r="H22" s="16">
        <f t="shared" si="0"/>
        <v>38.095</v>
      </c>
      <c r="I22" s="22">
        <v>0</v>
      </c>
      <c r="J22" s="15">
        <f>$J$4</f>
        <v>0.5</v>
      </c>
      <c r="K22" s="16">
        <f t="shared" si="1"/>
        <v>0</v>
      </c>
      <c r="L22" s="16">
        <f t="shared" si="2"/>
        <v>38.095</v>
      </c>
      <c r="M22" s="24">
        <f>RANK(L22,$L$4:$L$24)</f>
        <v>19</v>
      </c>
      <c r="N22" s="25"/>
    </row>
    <row r="23" s="1" customFormat="1" ht="30" customHeight="1" spans="1:14">
      <c r="A23" s="6">
        <v>20</v>
      </c>
      <c r="B23" s="7" t="s">
        <v>14</v>
      </c>
      <c r="C23" s="7" t="s">
        <v>15</v>
      </c>
      <c r="D23" s="27" t="s">
        <v>57</v>
      </c>
      <c r="E23" s="7" t="s">
        <v>29</v>
      </c>
      <c r="F23" s="28" t="s">
        <v>58</v>
      </c>
      <c r="G23" s="15">
        <f>$G$4</f>
        <v>0.5</v>
      </c>
      <c r="H23" s="16">
        <f t="shared" si="0"/>
        <v>36.94</v>
      </c>
      <c r="I23" s="22">
        <v>0</v>
      </c>
      <c r="J23" s="15">
        <f>$J$4</f>
        <v>0.5</v>
      </c>
      <c r="K23" s="16">
        <f t="shared" si="1"/>
        <v>0</v>
      </c>
      <c r="L23" s="16">
        <f t="shared" si="2"/>
        <v>36.94</v>
      </c>
      <c r="M23" s="24">
        <f>RANK(L23,$L$4:$L$24)</f>
        <v>20</v>
      </c>
      <c r="N23" s="25"/>
    </row>
    <row r="24" s="1" customFormat="1" ht="30" customHeight="1" spans="1:14">
      <c r="A24" s="6">
        <v>21</v>
      </c>
      <c r="B24" s="7" t="s">
        <v>14</v>
      </c>
      <c r="C24" s="7" t="s">
        <v>15</v>
      </c>
      <c r="D24" s="27" t="s">
        <v>59</v>
      </c>
      <c r="E24" s="7" t="s">
        <v>17</v>
      </c>
      <c r="F24" s="28" t="s">
        <v>60</v>
      </c>
      <c r="G24" s="15">
        <f>$G$4</f>
        <v>0.5</v>
      </c>
      <c r="H24" s="16">
        <f t="shared" si="0"/>
        <v>36.355</v>
      </c>
      <c r="I24" s="22">
        <v>0</v>
      </c>
      <c r="J24" s="15">
        <f>$J$4</f>
        <v>0.5</v>
      </c>
      <c r="K24" s="16">
        <f t="shared" si="1"/>
        <v>0</v>
      </c>
      <c r="L24" s="16">
        <f t="shared" si="2"/>
        <v>36.355</v>
      </c>
      <c r="M24" s="24">
        <f>RANK(L24,$L$4:$L$24)</f>
        <v>21</v>
      </c>
      <c r="N24" s="25"/>
    </row>
    <row r="25" s="1" customFormat="1" ht="30" customHeight="1" spans="1:14">
      <c r="A25" s="6">
        <v>22</v>
      </c>
      <c r="B25" s="8" t="s">
        <v>61</v>
      </c>
      <c r="C25" s="8" t="s">
        <v>62</v>
      </c>
      <c r="D25" s="29" t="s">
        <v>63</v>
      </c>
      <c r="E25" s="8" t="s">
        <v>17</v>
      </c>
      <c r="F25" s="30" t="s">
        <v>64</v>
      </c>
      <c r="G25" s="18">
        <f>$G$4</f>
        <v>0.5</v>
      </c>
      <c r="H25" s="19">
        <f t="shared" si="0"/>
        <v>41.265</v>
      </c>
      <c r="I25" s="23">
        <v>75.72</v>
      </c>
      <c r="J25" s="18">
        <f>$J$4</f>
        <v>0.5</v>
      </c>
      <c r="K25" s="19">
        <f t="shared" si="1"/>
        <v>37.86</v>
      </c>
      <c r="L25" s="19">
        <f t="shared" si="2"/>
        <v>79.125</v>
      </c>
      <c r="M25" s="26">
        <f t="shared" ref="M25:M48" si="3">RANK(L25,$L$25:$L$48)</f>
        <v>1</v>
      </c>
      <c r="N25" s="25" t="s">
        <v>19</v>
      </c>
    </row>
    <row r="26" s="1" customFormat="1" ht="30" customHeight="1" spans="1:14">
      <c r="A26" s="6">
        <v>23</v>
      </c>
      <c r="B26" s="8" t="s">
        <v>61</v>
      </c>
      <c r="C26" s="8" t="s">
        <v>62</v>
      </c>
      <c r="D26" s="29" t="s">
        <v>65</v>
      </c>
      <c r="E26" s="8" t="s">
        <v>17</v>
      </c>
      <c r="F26" s="30" t="s">
        <v>66</v>
      </c>
      <c r="G26" s="18">
        <f>$G$4</f>
        <v>0.5</v>
      </c>
      <c r="H26" s="19">
        <f t="shared" si="0"/>
        <v>38.26</v>
      </c>
      <c r="I26" s="23">
        <v>78.3</v>
      </c>
      <c r="J26" s="18">
        <f>$J$4</f>
        <v>0.5</v>
      </c>
      <c r="K26" s="19">
        <f t="shared" si="1"/>
        <v>39.15</v>
      </c>
      <c r="L26" s="19">
        <f t="shared" si="2"/>
        <v>77.41</v>
      </c>
      <c r="M26" s="26">
        <f t="shared" si="3"/>
        <v>2</v>
      </c>
      <c r="N26" s="25" t="s">
        <v>19</v>
      </c>
    </row>
    <row r="27" s="1" customFormat="1" ht="30" customHeight="1" spans="1:14">
      <c r="A27" s="6">
        <v>24</v>
      </c>
      <c r="B27" s="8" t="s">
        <v>61</v>
      </c>
      <c r="C27" s="8" t="s">
        <v>62</v>
      </c>
      <c r="D27" s="29" t="s">
        <v>67</v>
      </c>
      <c r="E27" s="8" t="s">
        <v>17</v>
      </c>
      <c r="F27" s="30" t="s">
        <v>68</v>
      </c>
      <c r="G27" s="18">
        <f>$G$4</f>
        <v>0.5</v>
      </c>
      <c r="H27" s="19">
        <f t="shared" si="0"/>
        <v>38.005</v>
      </c>
      <c r="I27" s="23">
        <v>78.52</v>
      </c>
      <c r="J27" s="18">
        <f>$J$4</f>
        <v>0.5</v>
      </c>
      <c r="K27" s="19">
        <f t="shared" si="1"/>
        <v>39.26</v>
      </c>
      <c r="L27" s="19">
        <f t="shared" si="2"/>
        <v>77.265</v>
      </c>
      <c r="M27" s="26">
        <f t="shared" si="3"/>
        <v>3</v>
      </c>
      <c r="N27" s="25" t="s">
        <v>19</v>
      </c>
    </row>
    <row r="28" s="1" customFormat="1" ht="30" customHeight="1" spans="1:14">
      <c r="A28" s="6">
        <v>25</v>
      </c>
      <c r="B28" s="8" t="s">
        <v>61</v>
      </c>
      <c r="C28" s="8" t="s">
        <v>62</v>
      </c>
      <c r="D28" s="29" t="s">
        <v>69</v>
      </c>
      <c r="E28" s="8" t="s">
        <v>17</v>
      </c>
      <c r="F28" s="30" t="s">
        <v>70</v>
      </c>
      <c r="G28" s="18">
        <f>$G$4</f>
        <v>0.5</v>
      </c>
      <c r="H28" s="19">
        <f t="shared" si="0"/>
        <v>38.25</v>
      </c>
      <c r="I28" s="23">
        <v>77.38</v>
      </c>
      <c r="J28" s="18">
        <f>$J$4</f>
        <v>0.5</v>
      </c>
      <c r="K28" s="19">
        <f t="shared" si="1"/>
        <v>38.69</v>
      </c>
      <c r="L28" s="19">
        <f t="shared" si="2"/>
        <v>76.94</v>
      </c>
      <c r="M28" s="26">
        <f t="shared" si="3"/>
        <v>4</v>
      </c>
      <c r="N28" s="25" t="s">
        <v>19</v>
      </c>
    </row>
    <row r="29" s="1" customFormat="1" ht="30" customHeight="1" spans="1:14">
      <c r="A29" s="6">
        <v>26</v>
      </c>
      <c r="B29" s="8" t="s">
        <v>61</v>
      </c>
      <c r="C29" s="8" t="s">
        <v>62</v>
      </c>
      <c r="D29" s="29" t="s">
        <v>71</v>
      </c>
      <c r="E29" s="8" t="s">
        <v>29</v>
      </c>
      <c r="F29" s="30" t="s">
        <v>72</v>
      </c>
      <c r="G29" s="18">
        <f>$G$4</f>
        <v>0.5</v>
      </c>
      <c r="H29" s="19">
        <f t="shared" si="0"/>
        <v>37.745</v>
      </c>
      <c r="I29" s="23">
        <v>77.99</v>
      </c>
      <c r="J29" s="18">
        <f>$J$4</f>
        <v>0.5</v>
      </c>
      <c r="K29" s="19">
        <f t="shared" si="1"/>
        <v>38.995</v>
      </c>
      <c r="L29" s="19">
        <f t="shared" si="2"/>
        <v>76.74</v>
      </c>
      <c r="M29" s="26">
        <f t="shared" si="3"/>
        <v>5</v>
      </c>
      <c r="N29" s="25" t="s">
        <v>19</v>
      </c>
    </row>
    <row r="30" s="1" customFormat="1" ht="30" customHeight="1" spans="1:14">
      <c r="A30" s="6">
        <v>27</v>
      </c>
      <c r="B30" s="8" t="s">
        <v>61</v>
      </c>
      <c r="C30" s="8" t="s">
        <v>62</v>
      </c>
      <c r="D30" s="29" t="s">
        <v>73</v>
      </c>
      <c r="E30" s="8" t="s">
        <v>17</v>
      </c>
      <c r="F30" s="30" t="s">
        <v>74</v>
      </c>
      <c r="G30" s="18">
        <f>$G$4</f>
        <v>0.5</v>
      </c>
      <c r="H30" s="19">
        <f t="shared" si="0"/>
        <v>37.11</v>
      </c>
      <c r="I30" s="23">
        <v>78.8</v>
      </c>
      <c r="J30" s="18">
        <f>$J$4</f>
        <v>0.5</v>
      </c>
      <c r="K30" s="19">
        <f t="shared" si="1"/>
        <v>39.4</v>
      </c>
      <c r="L30" s="19">
        <f t="shared" si="2"/>
        <v>76.51</v>
      </c>
      <c r="M30" s="26">
        <f t="shared" si="3"/>
        <v>6</v>
      </c>
      <c r="N30" s="25" t="s">
        <v>19</v>
      </c>
    </row>
    <row r="31" s="1" customFormat="1" ht="30" customHeight="1" spans="1:14">
      <c r="A31" s="6">
        <v>28</v>
      </c>
      <c r="B31" s="8" t="s">
        <v>61</v>
      </c>
      <c r="C31" s="8" t="s">
        <v>62</v>
      </c>
      <c r="D31" s="29" t="s">
        <v>75</v>
      </c>
      <c r="E31" s="8" t="s">
        <v>17</v>
      </c>
      <c r="F31" s="30" t="s">
        <v>76</v>
      </c>
      <c r="G31" s="18">
        <f>$G$4</f>
        <v>0.5</v>
      </c>
      <c r="H31" s="19">
        <f t="shared" si="0"/>
        <v>37.12</v>
      </c>
      <c r="I31" s="23">
        <v>78.76</v>
      </c>
      <c r="J31" s="18">
        <f>$J$4</f>
        <v>0.5</v>
      </c>
      <c r="K31" s="19">
        <f t="shared" si="1"/>
        <v>39.38</v>
      </c>
      <c r="L31" s="19">
        <f t="shared" si="2"/>
        <v>76.5</v>
      </c>
      <c r="M31" s="26">
        <f t="shared" si="3"/>
        <v>7</v>
      </c>
      <c r="N31" s="25" t="s">
        <v>19</v>
      </c>
    </row>
    <row r="32" s="1" customFormat="1" ht="30" customHeight="1" spans="1:14">
      <c r="A32" s="6">
        <v>29</v>
      </c>
      <c r="B32" s="8" t="s">
        <v>61</v>
      </c>
      <c r="C32" s="8" t="s">
        <v>62</v>
      </c>
      <c r="D32" s="29" t="s">
        <v>77</v>
      </c>
      <c r="E32" s="8" t="s">
        <v>17</v>
      </c>
      <c r="F32" s="30" t="s">
        <v>78</v>
      </c>
      <c r="G32" s="18">
        <f>$G$4</f>
        <v>0.5</v>
      </c>
      <c r="H32" s="19">
        <f t="shared" si="0"/>
        <v>37.525</v>
      </c>
      <c r="I32" s="23">
        <v>77.64</v>
      </c>
      <c r="J32" s="18">
        <f>$J$4</f>
        <v>0.5</v>
      </c>
      <c r="K32" s="19">
        <f t="shared" si="1"/>
        <v>38.82</v>
      </c>
      <c r="L32" s="19">
        <f t="shared" si="2"/>
        <v>76.345</v>
      </c>
      <c r="M32" s="26">
        <f t="shared" si="3"/>
        <v>8</v>
      </c>
      <c r="N32" s="25" t="s">
        <v>19</v>
      </c>
    </row>
    <row r="33" s="1" customFormat="1" ht="30" customHeight="1" spans="1:14">
      <c r="A33" s="6">
        <v>30</v>
      </c>
      <c r="B33" s="8" t="s">
        <v>61</v>
      </c>
      <c r="C33" s="8" t="s">
        <v>62</v>
      </c>
      <c r="D33" s="29" t="s">
        <v>79</v>
      </c>
      <c r="E33" s="8" t="s">
        <v>17</v>
      </c>
      <c r="F33" s="30" t="s">
        <v>80</v>
      </c>
      <c r="G33" s="18">
        <f>$G$4</f>
        <v>0.5</v>
      </c>
      <c r="H33" s="19">
        <f t="shared" si="0"/>
        <v>37.23</v>
      </c>
      <c r="I33" s="23">
        <v>77.52</v>
      </c>
      <c r="J33" s="18">
        <f>$J$4</f>
        <v>0.5</v>
      </c>
      <c r="K33" s="19">
        <f t="shared" si="1"/>
        <v>38.76</v>
      </c>
      <c r="L33" s="19">
        <f t="shared" si="2"/>
        <v>75.99</v>
      </c>
      <c r="M33" s="26">
        <f t="shared" si="3"/>
        <v>9</v>
      </c>
      <c r="N33" s="25"/>
    </row>
    <row r="34" s="1" customFormat="1" ht="30" customHeight="1" spans="1:14">
      <c r="A34" s="6">
        <v>31</v>
      </c>
      <c r="B34" s="8" t="s">
        <v>61</v>
      </c>
      <c r="C34" s="8" t="s">
        <v>62</v>
      </c>
      <c r="D34" s="29" t="s">
        <v>81</v>
      </c>
      <c r="E34" s="8" t="s">
        <v>17</v>
      </c>
      <c r="F34" s="30" t="s">
        <v>82</v>
      </c>
      <c r="G34" s="18">
        <f>$G$4</f>
        <v>0.5</v>
      </c>
      <c r="H34" s="19">
        <f t="shared" si="0"/>
        <v>36.855</v>
      </c>
      <c r="I34" s="23">
        <v>78.18</v>
      </c>
      <c r="J34" s="18">
        <f>$J$4</f>
        <v>0.5</v>
      </c>
      <c r="K34" s="19">
        <f t="shared" si="1"/>
        <v>39.09</v>
      </c>
      <c r="L34" s="19">
        <f t="shared" si="2"/>
        <v>75.945</v>
      </c>
      <c r="M34" s="26">
        <f t="shared" si="3"/>
        <v>10</v>
      </c>
      <c r="N34" s="25"/>
    </row>
    <row r="35" s="1" customFormat="1" ht="30" customHeight="1" spans="1:14">
      <c r="A35" s="6">
        <v>32</v>
      </c>
      <c r="B35" s="8" t="s">
        <v>61</v>
      </c>
      <c r="C35" s="8" t="s">
        <v>62</v>
      </c>
      <c r="D35" s="29" t="s">
        <v>83</v>
      </c>
      <c r="E35" s="8" t="s">
        <v>17</v>
      </c>
      <c r="F35" s="30" t="s">
        <v>76</v>
      </c>
      <c r="G35" s="18">
        <f>$G$4</f>
        <v>0.5</v>
      </c>
      <c r="H35" s="19">
        <f t="shared" si="0"/>
        <v>37.12</v>
      </c>
      <c r="I35" s="23">
        <v>77.36</v>
      </c>
      <c r="J35" s="18">
        <f>$J$4</f>
        <v>0.5</v>
      </c>
      <c r="K35" s="19">
        <f t="shared" si="1"/>
        <v>38.68</v>
      </c>
      <c r="L35" s="19">
        <f t="shared" si="2"/>
        <v>75.8</v>
      </c>
      <c r="M35" s="26">
        <f t="shared" si="3"/>
        <v>11</v>
      </c>
      <c r="N35" s="25"/>
    </row>
    <row r="36" s="1" customFormat="1" ht="30" customHeight="1" spans="1:14">
      <c r="A36" s="6">
        <v>33</v>
      </c>
      <c r="B36" s="8" t="s">
        <v>61</v>
      </c>
      <c r="C36" s="8" t="s">
        <v>62</v>
      </c>
      <c r="D36" s="29" t="s">
        <v>84</v>
      </c>
      <c r="E36" s="8" t="s">
        <v>17</v>
      </c>
      <c r="F36" s="30" t="s">
        <v>85</v>
      </c>
      <c r="G36" s="18">
        <f>$G$4</f>
        <v>0.5</v>
      </c>
      <c r="H36" s="19">
        <f t="shared" si="0"/>
        <v>36.725</v>
      </c>
      <c r="I36" s="23">
        <v>77.92</v>
      </c>
      <c r="J36" s="18">
        <f>$J$4</f>
        <v>0.5</v>
      </c>
      <c r="K36" s="19">
        <f t="shared" si="1"/>
        <v>38.96</v>
      </c>
      <c r="L36" s="19">
        <f t="shared" si="2"/>
        <v>75.685</v>
      </c>
      <c r="M36" s="26">
        <f t="shared" si="3"/>
        <v>12</v>
      </c>
      <c r="N36" s="25"/>
    </row>
    <row r="37" s="1" customFormat="1" ht="30" customHeight="1" spans="1:14">
      <c r="A37" s="6">
        <v>34</v>
      </c>
      <c r="B37" s="8" t="s">
        <v>61</v>
      </c>
      <c r="C37" s="8" t="s">
        <v>62</v>
      </c>
      <c r="D37" s="29" t="s">
        <v>86</v>
      </c>
      <c r="E37" s="8" t="s">
        <v>17</v>
      </c>
      <c r="F37" s="30" t="s">
        <v>87</v>
      </c>
      <c r="G37" s="18">
        <f>$G$4</f>
        <v>0.5</v>
      </c>
      <c r="H37" s="19">
        <f t="shared" si="0"/>
        <v>36.88</v>
      </c>
      <c r="I37" s="23">
        <v>77.56</v>
      </c>
      <c r="J37" s="18">
        <f>$J$4</f>
        <v>0.5</v>
      </c>
      <c r="K37" s="19">
        <f t="shared" si="1"/>
        <v>38.78</v>
      </c>
      <c r="L37" s="19">
        <f t="shared" si="2"/>
        <v>75.66</v>
      </c>
      <c r="M37" s="26">
        <f t="shared" si="3"/>
        <v>13</v>
      </c>
      <c r="N37" s="25"/>
    </row>
    <row r="38" s="1" customFormat="1" ht="30" customHeight="1" spans="1:14">
      <c r="A38" s="6">
        <v>35</v>
      </c>
      <c r="B38" s="8" t="s">
        <v>61</v>
      </c>
      <c r="C38" s="8" t="s">
        <v>62</v>
      </c>
      <c r="D38" s="29" t="s">
        <v>88</v>
      </c>
      <c r="E38" s="8" t="s">
        <v>17</v>
      </c>
      <c r="F38" s="30" t="s">
        <v>89</v>
      </c>
      <c r="G38" s="18">
        <f>$G$4</f>
        <v>0.5</v>
      </c>
      <c r="H38" s="19">
        <f t="shared" si="0"/>
        <v>36.915</v>
      </c>
      <c r="I38" s="23">
        <v>77.06</v>
      </c>
      <c r="J38" s="18">
        <f>$J$4</f>
        <v>0.5</v>
      </c>
      <c r="K38" s="19">
        <f t="shared" si="1"/>
        <v>38.53</v>
      </c>
      <c r="L38" s="19">
        <f t="shared" si="2"/>
        <v>75.445</v>
      </c>
      <c r="M38" s="26">
        <f t="shared" si="3"/>
        <v>14</v>
      </c>
      <c r="N38" s="25"/>
    </row>
    <row r="39" s="1" customFormat="1" ht="30" customHeight="1" spans="1:14">
      <c r="A39" s="6">
        <v>36</v>
      </c>
      <c r="B39" s="8" t="s">
        <v>61</v>
      </c>
      <c r="C39" s="8" t="s">
        <v>62</v>
      </c>
      <c r="D39" s="29" t="s">
        <v>90</v>
      </c>
      <c r="E39" s="8" t="s">
        <v>17</v>
      </c>
      <c r="F39" s="30" t="s">
        <v>91</v>
      </c>
      <c r="G39" s="18">
        <f>$G$4</f>
        <v>0.5</v>
      </c>
      <c r="H39" s="19">
        <f t="shared" si="0"/>
        <v>37.14</v>
      </c>
      <c r="I39" s="23">
        <v>76.08</v>
      </c>
      <c r="J39" s="18">
        <f>$J$4</f>
        <v>0.5</v>
      </c>
      <c r="K39" s="19">
        <f t="shared" si="1"/>
        <v>38.04</v>
      </c>
      <c r="L39" s="19">
        <f t="shared" si="2"/>
        <v>75.18</v>
      </c>
      <c r="M39" s="26">
        <f t="shared" si="3"/>
        <v>15</v>
      </c>
      <c r="N39" s="25"/>
    </row>
    <row r="40" s="1" customFormat="1" ht="30" customHeight="1" spans="1:14">
      <c r="A40" s="6">
        <v>37</v>
      </c>
      <c r="B40" s="8" t="s">
        <v>61</v>
      </c>
      <c r="C40" s="8" t="s">
        <v>62</v>
      </c>
      <c r="D40" s="29" t="s">
        <v>92</v>
      </c>
      <c r="E40" s="8" t="s">
        <v>17</v>
      </c>
      <c r="F40" s="30" t="s">
        <v>93</v>
      </c>
      <c r="G40" s="18">
        <f>$G$4</f>
        <v>0.5</v>
      </c>
      <c r="H40" s="19">
        <f t="shared" si="0"/>
        <v>36.61</v>
      </c>
      <c r="I40" s="23">
        <v>76.3</v>
      </c>
      <c r="J40" s="18">
        <f>$J$4</f>
        <v>0.5</v>
      </c>
      <c r="K40" s="19">
        <f t="shared" si="1"/>
        <v>38.15</v>
      </c>
      <c r="L40" s="19">
        <f t="shared" si="2"/>
        <v>74.76</v>
      </c>
      <c r="M40" s="26">
        <f t="shared" si="3"/>
        <v>16</v>
      </c>
      <c r="N40" s="25"/>
    </row>
    <row r="41" s="1" customFormat="1" ht="30" customHeight="1" spans="1:14">
      <c r="A41" s="6">
        <v>38</v>
      </c>
      <c r="B41" s="8" t="s">
        <v>61</v>
      </c>
      <c r="C41" s="8" t="s">
        <v>62</v>
      </c>
      <c r="D41" s="29" t="s">
        <v>94</v>
      </c>
      <c r="E41" s="8" t="s">
        <v>17</v>
      </c>
      <c r="F41" s="30" t="s">
        <v>95</v>
      </c>
      <c r="G41" s="18">
        <f>$G$4</f>
        <v>0.5</v>
      </c>
      <c r="H41" s="19">
        <f t="shared" si="0"/>
        <v>36.85</v>
      </c>
      <c r="I41" s="23">
        <v>75.76</v>
      </c>
      <c r="J41" s="18">
        <f>$J$4</f>
        <v>0.5</v>
      </c>
      <c r="K41" s="19">
        <f t="shared" si="1"/>
        <v>37.88</v>
      </c>
      <c r="L41" s="19">
        <f t="shared" si="2"/>
        <v>74.73</v>
      </c>
      <c r="M41" s="26">
        <f t="shared" si="3"/>
        <v>17</v>
      </c>
      <c r="N41" s="25"/>
    </row>
    <row r="42" s="1" customFormat="1" ht="30" customHeight="1" spans="1:14">
      <c r="A42" s="6">
        <v>39</v>
      </c>
      <c r="B42" s="8" t="s">
        <v>61</v>
      </c>
      <c r="C42" s="8" t="s">
        <v>62</v>
      </c>
      <c r="D42" s="29" t="s">
        <v>96</v>
      </c>
      <c r="E42" s="8" t="s">
        <v>17</v>
      </c>
      <c r="F42" s="30" t="s">
        <v>97</v>
      </c>
      <c r="G42" s="18">
        <f>$G$4</f>
        <v>0.5</v>
      </c>
      <c r="H42" s="19">
        <f t="shared" si="0"/>
        <v>37.09</v>
      </c>
      <c r="I42" s="23">
        <v>75.16</v>
      </c>
      <c r="J42" s="18">
        <f>$J$4</f>
        <v>0.5</v>
      </c>
      <c r="K42" s="19">
        <f t="shared" si="1"/>
        <v>37.58</v>
      </c>
      <c r="L42" s="19">
        <f t="shared" si="2"/>
        <v>74.67</v>
      </c>
      <c r="M42" s="26">
        <f t="shared" si="3"/>
        <v>18</v>
      </c>
      <c r="N42" s="25"/>
    </row>
    <row r="43" s="1" customFormat="1" ht="30" customHeight="1" spans="1:14">
      <c r="A43" s="6">
        <v>40</v>
      </c>
      <c r="B43" s="8" t="s">
        <v>61</v>
      </c>
      <c r="C43" s="8" t="s">
        <v>62</v>
      </c>
      <c r="D43" s="29" t="s">
        <v>98</v>
      </c>
      <c r="E43" s="8" t="s">
        <v>29</v>
      </c>
      <c r="F43" s="30" t="s">
        <v>99</v>
      </c>
      <c r="G43" s="18">
        <f>$G$4</f>
        <v>0.5</v>
      </c>
      <c r="H43" s="19">
        <f t="shared" si="0"/>
        <v>37.145</v>
      </c>
      <c r="I43" s="23">
        <v>75</v>
      </c>
      <c r="J43" s="18">
        <f>$J$4</f>
        <v>0.5</v>
      </c>
      <c r="K43" s="19">
        <f t="shared" si="1"/>
        <v>37.5</v>
      </c>
      <c r="L43" s="19">
        <f t="shared" si="2"/>
        <v>74.645</v>
      </c>
      <c r="M43" s="26">
        <f t="shared" si="3"/>
        <v>19</v>
      </c>
      <c r="N43" s="25"/>
    </row>
    <row r="44" s="1" customFormat="1" ht="30" customHeight="1" spans="1:14">
      <c r="A44" s="6">
        <v>41</v>
      </c>
      <c r="B44" s="8" t="s">
        <v>61</v>
      </c>
      <c r="C44" s="8" t="s">
        <v>62</v>
      </c>
      <c r="D44" s="29" t="s">
        <v>100</v>
      </c>
      <c r="E44" s="8" t="s">
        <v>17</v>
      </c>
      <c r="F44" s="30" t="s">
        <v>101</v>
      </c>
      <c r="G44" s="18">
        <f>$G$4</f>
        <v>0.5</v>
      </c>
      <c r="H44" s="19">
        <f t="shared" si="0"/>
        <v>36.815</v>
      </c>
      <c r="I44" s="23">
        <v>75.6</v>
      </c>
      <c r="J44" s="18">
        <f>$J$4</f>
        <v>0.5</v>
      </c>
      <c r="K44" s="19">
        <f t="shared" si="1"/>
        <v>37.8</v>
      </c>
      <c r="L44" s="19">
        <f t="shared" si="2"/>
        <v>74.615</v>
      </c>
      <c r="M44" s="26">
        <f t="shared" si="3"/>
        <v>20</v>
      </c>
      <c r="N44" s="25"/>
    </row>
    <row r="45" s="1" customFormat="1" ht="30" customHeight="1" spans="1:14">
      <c r="A45" s="6">
        <v>42</v>
      </c>
      <c r="B45" s="8" t="s">
        <v>61</v>
      </c>
      <c r="C45" s="8" t="s">
        <v>62</v>
      </c>
      <c r="D45" s="29" t="s">
        <v>102</v>
      </c>
      <c r="E45" s="8" t="s">
        <v>29</v>
      </c>
      <c r="F45" s="30" t="s">
        <v>103</v>
      </c>
      <c r="G45" s="18">
        <f>$G$4</f>
        <v>0.5</v>
      </c>
      <c r="H45" s="19">
        <f t="shared" si="0"/>
        <v>37.165</v>
      </c>
      <c r="I45" s="23">
        <v>74.44</v>
      </c>
      <c r="J45" s="18">
        <f>$J$4</f>
        <v>0.5</v>
      </c>
      <c r="K45" s="19">
        <f t="shared" si="1"/>
        <v>37.22</v>
      </c>
      <c r="L45" s="19">
        <f t="shared" si="2"/>
        <v>74.385</v>
      </c>
      <c r="M45" s="26">
        <f t="shared" si="3"/>
        <v>21</v>
      </c>
      <c r="N45" s="25"/>
    </row>
    <row r="46" s="1" customFormat="1" ht="30" customHeight="1" spans="1:14">
      <c r="A46" s="6">
        <v>43</v>
      </c>
      <c r="B46" s="8" t="s">
        <v>61</v>
      </c>
      <c r="C46" s="8" t="s">
        <v>62</v>
      </c>
      <c r="D46" s="29" t="s">
        <v>104</v>
      </c>
      <c r="E46" s="8" t="s">
        <v>17</v>
      </c>
      <c r="F46" s="30" t="s">
        <v>105</v>
      </c>
      <c r="G46" s="18">
        <f>$G$4</f>
        <v>0.5</v>
      </c>
      <c r="H46" s="19">
        <f t="shared" si="0"/>
        <v>36.825</v>
      </c>
      <c r="I46" s="23">
        <v>75.06</v>
      </c>
      <c r="J46" s="18">
        <f>$J$4</f>
        <v>0.5</v>
      </c>
      <c r="K46" s="19">
        <f t="shared" si="1"/>
        <v>37.53</v>
      </c>
      <c r="L46" s="19">
        <f t="shared" si="2"/>
        <v>74.355</v>
      </c>
      <c r="M46" s="26">
        <f t="shared" si="3"/>
        <v>22</v>
      </c>
      <c r="N46" s="25"/>
    </row>
    <row r="47" s="1" customFormat="1" ht="30" customHeight="1" spans="1:14">
      <c r="A47" s="6">
        <v>44</v>
      </c>
      <c r="B47" s="8" t="s">
        <v>61</v>
      </c>
      <c r="C47" s="8" t="s">
        <v>62</v>
      </c>
      <c r="D47" s="29" t="s">
        <v>106</v>
      </c>
      <c r="E47" s="8" t="s">
        <v>17</v>
      </c>
      <c r="F47" s="30" t="s">
        <v>107</v>
      </c>
      <c r="G47" s="18">
        <f>$G$4</f>
        <v>0.5</v>
      </c>
      <c r="H47" s="19">
        <f t="shared" si="0"/>
        <v>37.96</v>
      </c>
      <c r="I47" s="23">
        <v>0</v>
      </c>
      <c r="J47" s="18">
        <f>$J$4</f>
        <v>0.5</v>
      </c>
      <c r="K47" s="19">
        <f t="shared" si="1"/>
        <v>0</v>
      </c>
      <c r="L47" s="19">
        <f t="shared" si="2"/>
        <v>37.96</v>
      </c>
      <c r="M47" s="26">
        <f t="shared" si="3"/>
        <v>23</v>
      </c>
      <c r="N47" s="25"/>
    </row>
    <row r="48" s="1" customFormat="1" ht="30" customHeight="1" spans="1:14">
      <c r="A48" s="6">
        <v>45</v>
      </c>
      <c r="B48" s="8" t="s">
        <v>61</v>
      </c>
      <c r="C48" s="8" t="s">
        <v>62</v>
      </c>
      <c r="D48" s="29" t="s">
        <v>108</v>
      </c>
      <c r="E48" s="8" t="s">
        <v>17</v>
      </c>
      <c r="F48" s="30" t="s">
        <v>109</v>
      </c>
      <c r="G48" s="18">
        <f>$G$4</f>
        <v>0.5</v>
      </c>
      <c r="H48" s="19">
        <f t="shared" si="0"/>
        <v>37.355</v>
      </c>
      <c r="I48" s="23">
        <v>0</v>
      </c>
      <c r="J48" s="18">
        <f>$J$4</f>
        <v>0.5</v>
      </c>
      <c r="K48" s="19">
        <f t="shared" si="1"/>
        <v>0</v>
      </c>
      <c r="L48" s="19">
        <f t="shared" si="2"/>
        <v>37.355</v>
      </c>
      <c r="M48" s="26">
        <f t="shared" si="3"/>
        <v>24</v>
      </c>
      <c r="N48" s="25"/>
    </row>
  </sheetData>
  <sortState ref="A25:O48">
    <sortCondition ref="M25:M48"/>
  </sortState>
  <mergeCells count="11">
    <mergeCell ref="A1:N1"/>
    <mergeCell ref="F2:H2"/>
    <mergeCell ref="I2:K2"/>
    <mergeCell ref="A2:A3"/>
    <mergeCell ref="B2:B3"/>
    <mergeCell ref="C2:C3"/>
    <mergeCell ref="D2:D3"/>
    <mergeCell ref="E2:E3"/>
    <mergeCell ref="L2:L3"/>
    <mergeCell ref="M2:M3"/>
    <mergeCell ref="N2:N3"/>
  </mergeCells>
  <conditionalFormatting sqref="M4:M24">
    <cfRule type="duplicateValues" dxfId="0" priority="2"/>
  </conditionalFormatting>
  <conditionalFormatting sqref="M25:M48">
    <cfRule type="duplicateValues" dxfId="0" priority="1"/>
  </conditionalFormatting>
  <pageMargins left="0.590277777777778" right="0.472222222222222" top="0.751388888888889" bottom="0.751388888888889" header="0.298611111111111" footer="0.298611111111111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最可爱的人</cp:lastModifiedBy>
  <dcterms:created xsi:type="dcterms:W3CDTF">2023-05-13T19:15:00Z</dcterms:created>
  <dcterms:modified xsi:type="dcterms:W3CDTF">2025-09-15T17:52:16Z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7D1071D144D3402212DAC76854E50004_43</vt:lpwstr>
  </property>
</Properties>
</file>